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A78620B0-FD53-45AC-AA9A-CD7C0C5C1B3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<sst xmlns="http://schemas.openxmlformats.org/spreadsheetml/2006/main" count="214" uniqueCount="196">
  <si>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</si>
  <si>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</si>
  <si>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</si>
  <si>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</si>
  <si>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</si>
  <si>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</si>
  <si>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</si>
  <si>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</si>
  <si>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</si>
  <si>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</si>
  <si>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</si>
  <si>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</si>
  <si>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</si>
  <si>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</si>
  <si>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</si>
  <si>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</si>
  <si>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</si>
  <si>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</si>
  <si>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</si>
  <si>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</si>
  <si>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</si>
  <si>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</si>
  <si>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</si>
  <si>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</si>
  <si>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</si>
  <si>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</si>
  <si>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</si>
  <si>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</si>
  <si>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</si>
  <si>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</si>
  <si>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</si>
  <si>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</si>
  <si>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</si>
  <si>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</si>
  <si>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</si>
  <si>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</si>
  <si>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</si>
  <si>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</si>
  <si>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</si>
  <si>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</si>
  <si>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</si>
  <si>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</si>
  <si>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</si>
  <si>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</si>
  <si>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</si>
  <si>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</si>
  <si>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</si>
  <si>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</si>
  <si>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</si>
  <si>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</si>
  <si>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</si>
  <si>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</si>
  <si>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</si>
  <si>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</si>
  <si>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</si>
  <si>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</si>
  <si>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</si>
  <si>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</si>
  <si>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</si>
  <si>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</si>
  <si>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</si>
  <si>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</si>
  <si>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</si>
  <si>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</si>
  <si>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</si>
  <si>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</si>
  <si>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</si>
  <si>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</si>
  <si>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</si>
  <si>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</si>
  <si>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</si>
  <si>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</si>
  <si>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</si>
  <si>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</si>
  <si>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</si>
  <si>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</si>
  <si>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</si>
  <si>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</si>
  <si>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</si>
  <si>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</si>
  <si>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</si>
  <si>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</si>
  <si>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</si>
  <si>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</si>
  <si>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</si>
  <si>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</si>
  <si>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</si>
  <si>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</si>
  <si>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</si>
  <si>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</si>
  <si>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</si>
  <si>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</si>
  <si>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</si>
  <si>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</si>
  <si>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</si>
  <si>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</si>
  <si>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</si>
  <si>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</si>
  <si>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</si>
  <si>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</si>
  <si>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</si>
  <si>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</si>
  <si>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</si>
  <si>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</si>
  <si>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</si>
  <si>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</si>
  <si>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</si>
  <si>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</si>
  <si>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</si>
  <si>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</si>
  <si>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</si>
  <si>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</si>
  <si>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</si>
  <si>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</si>
  <si>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</si>
  <si>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</si>
  <si>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</si>
  <si>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</si>
  <si>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</si>
  <si>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</si>
  <si>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</si>
  <si>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</si>
  <si>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</si>
  <si>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</si>
  <si>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</si>
  <si>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</si>
  <si>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</si>
  <si>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</si>
  <si>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</si>
  <si>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</si>
  <si>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</si>
  <si>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</si>
  <si>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</si>
  <si>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</si>
  <si>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</si>
  <si>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</si>
  <si>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</si>
  <si>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</si>
  <si>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</si>
  <si>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</si>
  <si>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</si>
  <si>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</si>
  <si>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</si>
  <si>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</si>
  <si>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</si>
  <si>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</si>
  <si>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</si>
  <si>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</si>
  <si>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</si>
  <si>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</si>
  <si>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</si>
  <si>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</si>
  <si>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</si>
  <si>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</si>
  <si>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</si>
  <si>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</si>
  <si>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</si>
  <si>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</si>
  <si>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</si>
  <si>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</si>
  <si>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</si>
  <si>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</si>
  <si>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</si>
  <si>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</si>
  <si>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</si>
  <si>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</si>
  <si>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</si>
  <si>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</si>
  <si>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</si>
  <si>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</si>
  <si>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</si>
  <si>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</si>
  <si>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</si>
  <si>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</si>
  <si>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</si>
  <si>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</si>
  <si>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</si>
  <si>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</si>
  <si>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</si>
  <si>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BLG</t>
    <phoneticPr fontId="3" type="noConversion"/>
  </si>
  <si>
    <t>김정현</t>
    <phoneticPr fontId="3" type="noConversion"/>
  </si>
  <si>
    <t>TMT</t>
    <phoneticPr fontId="3" type="noConversion"/>
  </si>
  <si>
    <t>-</t>
    <phoneticPr fontId="3" type="noConversion"/>
  </si>
  <si>
    <t>KSP</t>
    <phoneticPr fontId="3" type="noConversion"/>
  </si>
  <si>
    <t>20s/17k 30s/16k 40s/14k</t>
    <phoneticPr fontId="3" type="noConversion"/>
  </si>
  <si>
    <t>20s/20k 30s/22k 40s/21k</t>
    <phoneticPr fontId="3" type="noConversion"/>
  </si>
  <si>
    <t>N</t>
    <phoneticPr fontId="3" type="noConversion"/>
  </si>
  <si>
    <t>2. [UT 00:05-00:31] TCS와 Dell shutter control 화면에 마우스 클릭이 안됨 -&gt; 관측 pc 재부팅</t>
    <phoneticPr fontId="3" type="noConversion"/>
  </si>
  <si>
    <t>D_058918-058919</t>
    <phoneticPr fontId="3" type="noConversion"/>
  </si>
  <si>
    <t>1. Dell shutter control 프로그램 실행. 셔터 프로그램 다운 3회 발생</t>
    <phoneticPr fontId="3" type="noConversion"/>
  </si>
  <si>
    <t>N</t>
    <phoneticPr fontId="3" type="noConversion"/>
  </si>
  <si>
    <t>M_058961-058962:T</t>
    <phoneticPr fontId="3" type="noConversion"/>
  </si>
  <si>
    <t>C_058971-058972</t>
    <phoneticPr fontId="3" type="noConversion"/>
  </si>
  <si>
    <t>-</t>
    <phoneticPr fontId="3" type="noConversion"/>
  </si>
  <si>
    <t>1. [UT 04:38-09:42] 구름으로 인한 관측 대기</t>
    <phoneticPr fontId="3" type="noConversion"/>
  </si>
  <si>
    <t>2. [UT 09:42]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</si>
</sst>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P19" sqref="P1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45432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46.563814866760168</v>
      </c>
      <c r="M3" s="124"/>
      <c r="N3" s="66" t="s">
        <v>3</v>
      </c>
      <c r="O3" s="124">
        <f>(P31-P33)/P31*100</f>
        <v>96.353436185133248</v>
      </c>
      <c r="P3" s="124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0.94444444444444453</v>
      </c>
      <c r="D9" s="8">
        <v>1</v>
      </c>
      <c r="E9" s="8">
        <v>14.5</v>
      </c>
      <c r="F9" s="8">
        <v>12</v>
      </c>
      <c r="G9" s="36" t="s">
        <v>186</v>
      </c>
      <c r="H9" s="8">
        <v>2.5</v>
      </c>
      <c r="I9" s="36">
        <v>89.5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0.18055555555555555</v>
      </c>
      <c r="D10" s="8">
        <v>0.9</v>
      </c>
      <c r="E10" s="8">
        <v>13.1</v>
      </c>
      <c r="F10" s="8">
        <v>12</v>
      </c>
      <c r="G10" s="36" t="s">
        <v>190</v>
      </c>
      <c r="H10" s="8">
        <v>5.7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0.40416666666666662</v>
      </c>
      <c r="D11" s="15" t="s">
        <v>193</v>
      </c>
      <c r="E11" s="15">
        <v>11.6</v>
      </c>
      <c r="F11" s="15">
        <v>16</v>
      </c>
      <c r="G11" s="36" t="s">
        <v>190</v>
      </c>
      <c r="H11" s="15">
        <v>2.7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23.459722222222222</v>
      </c>
      <c r="D12" s="19">
        <f>AVERAGE(D9:D11)</f>
        <v>0.95</v>
      </c>
      <c r="E12" s="19">
        <f>AVERAGE(E9:E11)</f>
        <v>13.066666666666668</v>
      </c>
      <c r="F12" s="20">
        <f>AVERAGE(F9:F11)</f>
        <v>13.333333333333334</v>
      </c>
      <c r="G12" s="21"/>
      <c r="H12" s="22">
        <f>AVERAGE(H9:H11)</f>
        <v>3.6333333333333329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183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0.92152777777777783</v>
      </c>
      <c r="D17" s="28">
        <v>0.92291666666666661</v>
      </c>
      <c r="E17" s="28">
        <v>0.94444444444444453</v>
      </c>
      <c r="F17" s="28">
        <v>0.97499999999999998</v>
      </c>
      <c r="G17" s="28">
        <v>7.7083333333333337E-2</v>
      </c>
      <c r="H17" s="28">
        <v>0.40416666666666662</v>
      </c>
      <c r="I17" s="28"/>
      <c r="J17" s="28"/>
      <c r="K17" s="28"/>
      <c r="L17" s="28"/>
      <c r="M17" s="28"/>
      <c r="N17" s="28"/>
      <c r="O17" s="28"/>
      <c r="P17" s="28">
        <v>0.40972222222222227</v>
      </c>
    </row>
    <row r="18" spans="2:16" ht="14.15" customHeight="1" x14ac:dyDescent="0.45">
      <c r="B18" s="35" t="s">
        <v>45</v>
      </c>
      <c r="C18" s="27">
        <v>58814</v>
      </c>
      <c r="D18" s="27">
        <v>58815</v>
      </c>
      <c r="E18" s="27">
        <v>58827</v>
      </c>
      <c r="F18" s="27">
        <v>58845</v>
      </c>
      <c r="G18" s="27">
        <v>58899</v>
      </c>
      <c r="H18" s="27">
        <v>58973</v>
      </c>
      <c r="I18" s="27"/>
      <c r="J18" s="27"/>
      <c r="K18" s="27"/>
      <c r="L18" s="27"/>
      <c r="M18" s="27"/>
      <c r="N18" s="27"/>
      <c r="O18" s="27"/>
      <c r="P18" s="27">
        <v>58979</v>
      </c>
    </row>
    <row r="19" spans="2:16" ht="14.15" customHeight="1" thickBot="1" x14ac:dyDescent="0.5">
      <c r="B19" s="13" t="s">
        <v>46</v>
      </c>
      <c r="C19" s="29"/>
      <c r="D19" s="27">
        <v>58826</v>
      </c>
      <c r="E19" s="30">
        <v>58844</v>
      </c>
      <c r="F19" s="114">
        <v>58898</v>
      </c>
      <c r="G19" s="30">
        <v>58972</v>
      </c>
      <c r="H19" s="30">
        <v>58978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12</v>
      </c>
      <c r="E20" s="33">
        <f t="shared" ref="E20:O20" si="0">IF(ISNUMBER(E18),E19-E18+1,"")</f>
        <v>18</v>
      </c>
      <c r="F20" s="33">
        <f t="shared" si="0"/>
        <v>54</v>
      </c>
      <c r="G20" s="33">
        <f t="shared" si="0"/>
        <v>74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48</v>
      </c>
      <c r="C22" s="35" t="s">
        <v>22</v>
      </c>
      <c r="D22" s="35" t="s">
        <v>24</v>
      </c>
      <c r="E22" s="35" t="s">
        <v>49</v>
      </c>
      <c r="F22" s="131" t="s">
        <v>50</v>
      </c>
      <c r="G22" s="131"/>
      <c r="H22" s="131"/>
      <c r="I22" s="131"/>
      <c r="J22" s="35" t="s">
        <v>22</v>
      </c>
      <c r="K22" s="35" t="s">
        <v>24</v>
      </c>
      <c r="L22" s="35" t="s">
        <v>49</v>
      </c>
      <c r="M22" s="131" t="s">
        <v>50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51</v>
      </c>
      <c r="F23" s="129"/>
      <c r="G23" s="129"/>
      <c r="H23" s="129"/>
      <c r="I23" s="129"/>
      <c r="J23" s="36"/>
      <c r="K23" s="36"/>
      <c r="L23" s="36" t="s">
        <v>52</v>
      </c>
      <c r="M23" s="129"/>
      <c r="N23" s="129"/>
      <c r="O23" s="129"/>
      <c r="P23" s="129"/>
    </row>
    <row r="24" spans="2:16" ht="13.5" customHeight="1" x14ac:dyDescent="0.45">
      <c r="B24" s="130"/>
      <c r="C24" s="36">
        <v>58821</v>
      </c>
      <c r="D24" s="36">
        <v>58823</v>
      </c>
      <c r="E24" s="36" t="s">
        <v>53</v>
      </c>
      <c r="F24" s="129" t="s">
        <v>184</v>
      </c>
      <c r="G24" s="129"/>
      <c r="H24" s="129"/>
      <c r="I24" s="129"/>
      <c r="J24" s="36"/>
      <c r="K24" s="36"/>
      <c r="L24" s="36" t="s">
        <v>54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54</v>
      </c>
      <c r="F25" s="129"/>
      <c r="G25" s="129"/>
      <c r="H25" s="129"/>
      <c r="I25" s="129"/>
      <c r="J25" s="36"/>
      <c r="K25" s="36"/>
      <c r="L25" s="36" t="s">
        <v>53</v>
      </c>
      <c r="M25" s="129"/>
      <c r="N25" s="129"/>
      <c r="O25" s="129"/>
      <c r="P25" s="129"/>
    </row>
    <row r="26" spans="2:16" ht="13.5" customHeight="1" x14ac:dyDescent="0.45">
      <c r="B26" s="130"/>
      <c r="C26" s="36">
        <v>58824</v>
      </c>
      <c r="D26" s="36">
        <v>58826</v>
      </c>
      <c r="E26" s="36" t="s">
        <v>52</v>
      </c>
      <c r="F26" s="129" t="s">
        <v>185</v>
      </c>
      <c r="G26" s="129"/>
      <c r="H26" s="129"/>
      <c r="I26" s="129"/>
      <c r="J26" s="36"/>
      <c r="K26" s="36"/>
      <c r="L26" s="36" t="s">
        <v>51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55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0.35069444444444442</v>
      </c>
      <c r="D30" s="43">
        <v>9.7222222222222224E-2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0.44791666666666663</v>
      </c>
    </row>
    <row r="31" spans="2:16" ht="14.15" customHeight="1" x14ac:dyDescent="0.45">
      <c r="B31" s="37" t="s">
        <v>171</v>
      </c>
      <c r="C31" s="47">
        <v>0.36249999999999999</v>
      </c>
      <c r="D31" s="7">
        <v>0.10208333333333335</v>
      </c>
      <c r="E31" s="7"/>
      <c r="F31" s="7"/>
      <c r="G31" s="7"/>
      <c r="H31" s="7"/>
      <c r="I31" s="7"/>
      <c r="J31" s="7"/>
      <c r="K31" s="7">
        <v>3.0555555555555555E-2</v>
      </c>
      <c r="L31" s="7"/>
      <c r="M31" s="7"/>
      <c r="N31" s="7"/>
      <c r="O31" s="48"/>
      <c r="P31" s="46">
        <f>SUM(C31:N31)</f>
        <v>0.49513888888888891</v>
      </c>
    </row>
    <row r="32" spans="2:16" ht="14.15" customHeight="1" x14ac:dyDescent="0.45">
      <c r="B32" s="37" t="s">
        <v>70</v>
      </c>
      <c r="C32" s="49">
        <v>0.24652777777777779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0.24652777777777779</v>
      </c>
    </row>
    <row r="33" spans="2:16" ht="14.15" customHeight="1" thickBot="1" x14ac:dyDescent="0.5">
      <c r="B33" s="108" t="s">
        <v>71</v>
      </c>
      <c r="C33" s="52"/>
      <c r="D33" s="53">
        <v>1.8055555555555557E-2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1.8055555555555557E-2</v>
      </c>
    </row>
    <row r="34" spans="2:16" ht="14.15" customHeight="1" x14ac:dyDescent="0.45">
      <c r="B34" s="107" t="s">
        <v>172</v>
      </c>
      <c r="C34" s="109">
        <f>C31-C32-C33</f>
        <v>0.1159722222222222</v>
      </c>
      <c r="D34" s="109">
        <f t="shared" ref="D34:N34" si="1">D31-D32-D33</f>
        <v>8.4027777777777785E-2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3.0555555555555555E-2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0.23055555555555557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72</v>
      </c>
      <c r="C36" s="139" t="s">
        <v>188</v>
      </c>
      <c r="D36" s="139"/>
      <c r="E36" s="139" t="s">
        <v>191</v>
      </c>
      <c r="F36" s="139"/>
      <c r="G36" s="139" t="s">
        <v>192</v>
      </c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73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194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195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173</v>
      </c>
      <c r="C53" s="133"/>
      <c r="D53" s="112" t="s">
        <v>182</v>
      </c>
      <c r="E53" s="112" t="s">
        <v>182</v>
      </c>
      <c r="F53" s="112" t="s">
        <v>182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174</v>
      </c>
      <c r="C54" s="136"/>
      <c r="D54" s="136"/>
      <c r="E54" s="136"/>
      <c r="F54" s="112">
        <v>1067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74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75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76</v>
      </c>
      <c r="O57" s="155"/>
      <c r="P57" s="158"/>
    </row>
    <row r="58" spans="2:16" ht="17.149999999999999" customHeight="1" x14ac:dyDescent="0.45">
      <c r="B58" s="159" t="s">
        <v>77</v>
      </c>
      <c r="C58" s="160"/>
      <c r="D58" s="161"/>
      <c r="E58" s="159" t="s">
        <v>78</v>
      </c>
      <c r="F58" s="160"/>
      <c r="G58" s="161"/>
      <c r="H58" s="160" t="s">
        <v>79</v>
      </c>
      <c r="I58" s="160"/>
      <c r="J58" s="160"/>
      <c r="K58" s="162" t="s">
        <v>80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81</v>
      </c>
      <c r="C59" s="170"/>
      <c r="D59" s="58" t="b">
        <v>1</v>
      </c>
      <c r="E59" s="169" t="s">
        <v>82</v>
      </c>
      <c r="F59" s="170"/>
      <c r="G59" s="58" t="b">
        <v>1</v>
      </c>
      <c r="H59" s="171" t="s">
        <v>83</v>
      </c>
      <c r="I59" s="170"/>
      <c r="J59" s="58" t="b">
        <v>1</v>
      </c>
      <c r="K59" s="171" t="s">
        <v>84</v>
      </c>
      <c r="L59" s="170"/>
      <c r="M59" s="58" t="b">
        <v>1</v>
      </c>
      <c r="N59" s="172" t="s">
        <v>85</v>
      </c>
      <c r="O59" s="170"/>
      <c r="P59" s="58" t="b">
        <v>1</v>
      </c>
    </row>
    <row r="60" spans="2:16" ht="20.149999999999999" customHeight="1" x14ac:dyDescent="0.45">
      <c r="B60" s="169" t="s">
        <v>86</v>
      </c>
      <c r="C60" s="170"/>
      <c r="D60" s="58" t="b">
        <v>1</v>
      </c>
      <c r="E60" s="169" t="s">
        <v>87</v>
      </c>
      <c r="F60" s="170"/>
      <c r="G60" s="58" t="b">
        <v>1</v>
      </c>
      <c r="H60" s="171" t="s">
        <v>88</v>
      </c>
      <c r="I60" s="170"/>
      <c r="J60" s="58" t="b">
        <v>1</v>
      </c>
      <c r="K60" s="171" t="s">
        <v>89</v>
      </c>
      <c r="L60" s="170"/>
      <c r="M60" s="58" t="b">
        <v>1</v>
      </c>
      <c r="N60" s="172" t="s">
        <v>90</v>
      </c>
      <c r="O60" s="170"/>
      <c r="P60" s="58" t="b">
        <v>1</v>
      </c>
    </row>
    <row r="61" spans="2:16" ht="20.149999999999999" customHeight="1" x14ac:dyDescent="0.45">
      <c r="B61" s="169" t="s">
        <v>91</v>
      </c>
      <c r="C61" s="170"/>
      <c r="D61" s="58" t="b">
        <v>1</v>
      </c>
      <c r="E61" s="169" t="s">
        <v>92</v>
      </c>
      <c r="F61" s="170"/>
      <c r="G61" s="58" t="b">
        <v>1</v>
      </c>
      <c r="H61" s="171" t="s">
        <v>93</v>
      </c>
      <c r="I61" s="170"/>
      <c r="J61" s="58" t="b">
        <v>1</v>
      </c>
      <c r="K61" s="171" t="s">
        <v>94</v>
      </c>
      <c r="L61" s="170"/>
      <c r="M61" s="58" t="b">
        <v>1</v>
      </c>
      <c r="N61" s="172" t="s">
        <v>95</v>
      </c>
      <c r="O61" s="170"/>
      <c r="P61" s="58" t="b">
        <v>1</v>
      </c>
    </row>
    <row r="62" spans="2:16" ht="20.149999999999999" customHeight="1" x14ac:dyDescent="0.45">
      <c r="B62" s="171" t="s">
        <v>93</v>
      </c>
      <c r="C62" s="170"/>
      <c r="D62" s="58" t="b">
        <v>1</v>
      </c>
      <c r="E62" s="169" t="s">
        <v>96</v>
      </c>
      <c r="F62" s="170"/>
      <c r="G62" s="58" t="b">
        <v>1</v>
      </c>
      <c r="H62" s="171" t="s">
        <v>97</v>
      </c>
      <c r="I62" s="170"/>
      <c r="J62" s="58" t="b">
        <v>0</v>
      </c>
      <c r="K62" s="171" t="s">
        <v>98</v>
      </c>
      <c r="L62" s="170"/>
      <c r="M62" s="58" t="b">
        <v>1</v>
      </c>
      <c r="N62" s="172" t="s">
        <v>88</v>
      </c>
      <c r="O62" s="170"/>
      <c r="P62" s="58" t="b">
        <v>1</v>
      </c>
    </row>
    <row r="63" spans="2:16" ht="20.149999999999999" customHeight="1" x14ac:dyDescent="0.45">
      <c r="B63" s="171" t="s">
        <v>99</v>
      </c>
      <c r="C63" s="170"/>
      <c r="D63" s="58" t="b">
        <v>1</v>
      </c>
      <c r="E63" s="169" t="s">
        <v>100</v>
      </c>
      <c r="F63" s="170"/>
      <c r="G63" s="58" t="b">
        <v>1</v>
      </c>
      <c r="H63" s="68"/>
      <c r="I63" s="69"/>
      <c r="J63" s="70"/>
      <c r="K63" s="171" t="s">
        <v>101</v>
      </c>
      <c r="L63" s="170"/>
      <c r="M63" s="58" t="b">
        <v>1</v>
      </c>
      <c r="N63" s="172" t="s">
        <v>168</v>
      </c>
      <c r="O63" s="170"/>
      <c r="P63" s="58" t="b">
        <v>1</v>
      </c>
    </row>
    <row r="64" spans="2:16" ht="20.149999999999999" customHeight="1" x14ac:dyDescent="0.45">
      <c r="B64" s="171" t="s">
        <v>102</v>
      </c>
      <c r="C64" s="170"/>
      <c r="D64" s="58" t="b">
        <v>0</v>
      </c>
      <c r="E64" s="169" t="s">
        <v>103</v>
      </c>
      <c r="F64" s="170"/>
      <c r="G64" s="58" t="b">
        <v>1</v>
      </c>
      <c r="H64" s="71"/>
      <c r="I64" s="72"/>
      <c r="J64" s="73"/>
      <c r="K64" s="179" t="s">
        <v>104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167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110</v>
      </c>
      <c r="C69" s="173"/>
      <c r="D69" s="81"/>
      <c r="E69" s="81"/>
      <c r="F69" s="175" t="s">
        <v>111</v>
      </c>
      <c r="G69" s="177" t="s">
        <v>112</v>
      </c>
      <c r="H69" s="81"/>
      <c r="I69" s="173" t="s">
        <v>113</v>
      </c>
      <c r="J69" s="173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-164</v>
      </c>
      <c r="D72" s="60">
        <v>-164.3</v>
      </c>
      <c r="E72" s="100" t="s">
        <v>123</v>
      </c>
      <c r="F72" s="60">
        <v>22.9</v>
      </c>
      <c r="G72" s="60">
        <v>20.2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</v>
      </c>
      <c r="D73" s="60">
        <v>-166.7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2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-191.5</v>
      </c>
      <c r="D74" s="60">
        <v>-191.4</v>
      </c>
      <c r="E74" s="102" t="s">
        <v>132</v>
      </c>
      <c r="F74" s="62">
        <v>10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-112.8</v>
      </c>
      <c r="D75" s="60">
        <v>-113.3</v>
      </c>
      <c r="E75" s="102" t="s">
        <v>137</v>
      </c>
      <c r="F75" s="62">
        <v>25</v>
      </c>
      <c r="G75" s="62">
        <v>25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26.6</v>
      </c>
      <c r="D76" s="60">
        <v>25.8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22.7</v>
      </c>
      <c r="D77" s="60">
        <v>22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20.8</v>
      </c>
      <c r="D78" s="60">
        <v>20.2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19.3</v>
      </c>
      <c r="D79" s="60">
        <v>18.899999999999999</v>
      </c>
      <c r="E79" s="100" t="s">
        <v>157</v>
      </c>
      <c r="F79" s="60">
        <v>12.6</v>
      </c>
      <c r="G79" s="60">
        <v>12.3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5.7899999999999998E-5</v>
      </c>
      <c r="D80" s="64">
        <v>5.6799999999999998E-5</v>
      </c>
      <c r="E80" s="102" t="s">
        <v>162</v>
      </c>
      <c r="F80" s="61">
        <v>25</v>
      </c>
      <c r="G80" s="61">
        <v>20.3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166</v>
      </c>
      <c r="C84" s="125"/>
    </row>
    <row r="85" spans="2:16" ht="15" customHeight="1" x14ac:dyDescent="0.45">
      <c r="B85" s="126" t="s">
        <v>189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 t="s">
        <v>187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2024-05-20T09:55:56Z</dcterms:modified>
</cp:coreProperties>
</file>