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5월\"/>
    </mc:Choice>
  </mc:AlternateContent>
  <xr:revisionPtr revIDLastSave="0" documentId="13_ncr:1_{C020CCF0-60A3-4FA0-B1E1-28CBCC07C1D1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<sst xmlns="http://schemas.openxmlformats.org/spreadsheetml/2006/main" count="206" uniqueCount="189">
  <si>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</si>
  <si>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</si>
  <si>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</si>
  <si>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</si>
  <si>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</si>
  <si>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</si>
  <si>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</si>
  <si>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</si>
  <si>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</si>
  <si>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</si>
  <si>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</si>
  <si>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</si>
  <si>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</si>
  <si>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</si>
  <si>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</si>
  <si>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</si>
  <si>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</si>
  <si>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</si>
  <si>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</si>
  <si>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</si>
  <si>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</si>
  <si>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</si>
  <si>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</si>
  <si>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</si>
  <si>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</si>
  <si>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</si>
  <si>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</si>
  <si>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</si>
  <si>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</si>
  <si>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</si>
  <si>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</si>
  <si>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</si>
  <si>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</si>
  <si>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</si>
  <si>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</si>
  <si>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</si>
  <si>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</si>
  <si>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</si>
  <si>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</si>
  <si>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</si>
  <si>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</si>
  <si>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</si>
  <si>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</si>
  <si>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</si>
  <si>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</si>
  <si>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</si>
  <si>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</si>
  <si>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</si>
  <si>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</si>
  <si>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</si>
  <si>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</si>
  <si>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</si>
  <si>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</si>
  <si>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</si>
  <si>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</si>
  <si>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</si>
  <si>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</si>
  <si>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</si>
  <si>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</si>
  <si>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</si>
  <si>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</si>
  <si>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</si>
  <si>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</si>
  <si>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</si>
  <si>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</si>
  <si>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</si>
  <si>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</si>
  <si>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</si>
  <si>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</si>
  <si>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</si>
  <si>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</si>
  <si>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</si>
  <si>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</si>
  <si>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</si>
  <si>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</si>
  <si>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</si>
  <si>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</si>
  <si>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</si>
  <si>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</si>
  <si>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</si>
  <si>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</si>
  <si>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</si>
  <si>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</si>
  <si>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</si>
  <si>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</si>
  <si>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</si>
  <si>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</si>
  <si>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</si>
  <si>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</si>
  <si>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</si>
  <si>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</si>
  <si>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</si>
  <si>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</si>
  <si>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</si>
  <si>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</si>
  <si>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</si>
  <si>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</si>
  <si>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</si>
  <si>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</si>
  <si>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</si>
  <si>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</si>
  <si>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</si>
  <si>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</si>
  <si>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</si>
  <si>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</si>
  <si>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</si>
  <si>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</si>
  <si>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</si>
  <si>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</si>
  <si>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</si>
  <si>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</si>
  <si>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</si>
  <si>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</si>
  <si>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</si>
  <si>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</si>
  <si>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</si>
  <si>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</si>
  <si>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</si>
  <si>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</si>
  <si>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</si>
  <si>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</si>
  <si>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</si>
  <si>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</si>
  <si>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</si>
  <si>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</si>
  <si>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</si>
  <si>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</si>
  <si>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</si>
  <si>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</si>
  <si>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</si>
  <si>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</si>
  <si>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</si>
  <si>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</si>
  <si>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</si>
  <si>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</si>
  <si>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</si>
  <si>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</si>
  <si>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</si>
  <si>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</si>
  <si>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</si>
  <si>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</si>
  <si>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</si>
  <si>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</si>
  <si>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</si>
  <si>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</si>
  <si>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</si>
  <si>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</si>
  <si>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</si>
  <si>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</si>
  <si>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</si>
  <si>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</si>
  <si>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</si>
  <si>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</si>
  <si>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</si>
  <si>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</si>
  <si>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</si>
  <si>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</si>
  <si>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</si>
  <si>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</si>
  <si>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</si>
  <si>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</si>
  <si>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</si>
  <si>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</si>
  <si>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</si>
  <si>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</si>
  <si>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</si>
  <si>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</si>
  <si>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</si>
  <si>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</si>
  <si>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</si>
  <si>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</si>
  <si>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</si>
  <si>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</si>
  <si>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</si>
  <si>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</si>
  <si>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</si>
  <si>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</si>
  <si>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</si>
  <si>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</si>
  <si>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BLG</t>
    <phoneticPr fontId="3" type="noConversion"/>
  </si>
  <si>
    <t>허정환</t>
    <phoneticPr fontId="3" type="noConversion"/>
  </si>
  <si>
    <t>N</t>
    <phoneticPr fontId="3" type="noConversion"/>
  </si>
  <si>
    <t>1. 새 ups에 카메라 PDU 연결</t>
    <phoneticPr fontId="3" type="noConversion"/>
  </si>
  <si>
    <t>2. [23:01-08:33] 구름에 의한 관측 대기</t>
    <phoneticPr fontId="3" type="noConversion"/>
  </si>
  <si>
    <t>E_053802-053806</t>
    <phoneticPr fontId="3" type="noConversion"/>
  </si>
  <si>
    <t>3. E_053802-053806 시각동기화 오류 발생. ic.k 재시작 및 동기화 명령어 사용했으나 미해결. ics 재시작 후 해결 됨.</t>
    <phoneticPr fontId="3" type="noConversion"/>
  </si>
  <si>
    <t>1. Dell shutter control 프로그램 실행. 셔터 프로그램 다운 1회 발생</t>
    <phoneticPr fontId="3" type="noConversion"/>
  </si>
  <si>
    <t>C_053802-053811</t>
    <phoneticPr fontId="3" type="noConversion"/>
  </si>
  <si>
    <t>4. [09:21-10:16] 구름에 의한 관측 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</si>
</sst>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4" zoomScale="146" zoomScaleNormal="146" workbookViewId="0">
      <selection activeCell="E79" sqref="E79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45413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7.1111111111111205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0.9590277777777777</v>
      </c>
      <c r="D9" s="8"/>
      <c r="E9" s="8">
        <v>10.4</v>
      </c>
      <c r="F9" s="8">
        <v>11</v>
      </c>
      <c r="G9" s="36" t="s">
        <v>181</v>
      </c>
      <c r="H9" s="8">
        <v>5.5</v>
      </c>
      <c r="I9" s="36">
        <v>49.4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0.21319444444444444</v>
      </c>
      <c r="D10" s="8"/>
      <c r="E10" s="8">
        <v>11.1</v>
      </c>
      <c r="F10" s="8">
        <v>14</v>
      </c>
      <c r="G10" s="36" t="s">
        <v>181</v>
      </c>
      <c r="H10" s="8">
        <v>3.5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0.42777777777777781</v>
      </c>
      <c r="D11" s="15"/>
      <c r="E11" s="15">
        <v>10</v>
      </c>
      <c r="F11" s="15">
        <v>17</v>
      </c>
      <c r="G11" s="36" t="s">
        <v>181</v>
      </c>
      <c r="H11" s="15">
        <v>2.5</v>
      </c>
      <c r="I11" s="16"/>
      <c r="J11" s="9">
        <f>IF(L11, 1, 0) + IF(M11, 2, 0) + IF(N11, 4, 0) + IF(O11, 8, 0) + IF(P11, 16, 0)</f>
        <v>8</v>
      </c>
      <c r="K11" s="12" t="b">
        <v>0</v>
      </c>
      <c r="L11" s="12" t="b">
        <v>0</v>
      </c>
      <c r="M11" s="12" t="b">
        <v>0</v>
      </c>
      <c r="N11" s="12" t="b">
        <v>0</v>
      </c>
      <c r="O11" s="12" t="b">
        <v>1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23.46875</v>
      </c>
      <c r="D12" s="19" t="e">
        <f>AVERAGE(D9:D11)</f>
        <v>#DIV/0!</v>
      </c>
      <c r="E12" s="19">
        <f>AVERAGE(E9:E11)</f>
        <v>10.5</v>
      </c>
      <c r="F12" s="20">
        <f>AVERAGE(F9:F11)</f>
        <v>14</v>
      </c>
      <c r="G12" s="21"/>
      <c r="H12" s="22">
        <f>AVERAGE(H9:H11)</f>
        <v>3.8333333333333335</v>
      </c>
      <c r="I12" s="23"/>
      <c r="J12" s="24">
        <f>AVERAGE(J9:J11)</f>
        <v>8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169</v>
      </c>
      <c r="G16" s="27"/>
      <c r="H16" s="27"/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0.9277777777777777</v>
      </c>
      <c r="D17" s="28">
        <v>0.9291666666666667</v>
      </c>
      <c r="E17" s="28">
        <v>0.35625000000000001</v>
      </c>
      <c r="F17" s="28">
        <v>0.42777777777777781</v>
      </c>
      <c r="G17" s="28"/>
      <c r="H17" s="28"/>
      <c r="I17" s="28"/>
      <c r="J17" s="28"/>
      <c r="K17" s="28"/>
      <c r="L17" s="28"/>
      <c r="M17" s="28"/>
      <c r="N17" s="28"/>
      <c r="O17" s="28"/>
      <c r="P17" s="28">
        <v>0.43124999999999997</v>
      </c>
    </row>
    <row r="18" spans="2:16" ht="14.15" customHeight="1" x14ac:dyDescent="0.45">
      <c r="B18" s="35" t="s">
        <v>45</v>
      </c>
      <c r="C18" s="27">
        <v>53794</v>
      </c>
      <c r="D18" s="27">
        <v>53795</v>
      </c>
      <c r="E18" s="27">
        <v>53801</v>
      </c>
      <c r="F18" s="27">
        <v>53812</v>
      </c>
      <c r="G18" s="27"/>
      <c r="H18" s="27"/>
      <c r="I18" s="27"/>
      <c r="J18" s="27"/>
      <c r="K18" s="27"/>
      <c r="L18" s="27"/>
      <c r="M18" s="27"/>
      <c r="N18" s="27"/>
      <c r="O18" s="27"/>
      <c r="P18" s="27">
        <v>53817</v>
      </c>
    </row>
    <row r="19" spans="2:16" ht="14.15" customHeight="1" thickBot="1" x14ac:dyDescent="0.5">
      <c r="B19" s="13" t="s">
        <v>46</v>
      </c>
      <c r="C19" s="29"/>
      <c r="D19" s="27">
        <v>53800</v>
      </c>
      <c r="E19" s="30">
        <v>53811</v>
      </c>
      <c r="F19" s="30">
        <v>53816</v>
      </c>
      <c r="G19" s="30"/>
      <c r="H19" s="30"/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6</v>
      </c>
      <c r="E20" s="33">
        <f t="shared" ref="E20:O20" si="0">IF(ISNUMBER(E18),E19-E18+1,"")</f>
        <v>11</v>
      </c>
      <c r="F20" s="33">
        <f t="shared" si="0"/>
        <v>5</v>
      </c>
      <c r="G20" s="33" t="str">
        <f t="shared" si="0"/>
        <v/>
      </c>
      <c r="H20" s="33" t="str">
        <f t="shared" si="0"/>
        <v/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/>
      <c r="G23" s="128"/>
      <c r="H23" s="128"/>
      <c r="I23" s="128"/>
      <c r="J23" s="36"/>
      <c r="K23" s="36"/>
      <c r="L23" s="36" t="s">
        <v>52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/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0.29236111111111113</v>
      </c>
      <c r="D30" s="43">
        <v>0.14097222222222222</v>
      </c>
      <c r="E30" s="43"/>
      <c r="F30" s="43"/>
      <c r="G30" s="43"/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0.43333333333333335</v>
      </c>
    </row>
    <row r="31" spans="2:16" ht="14.15" customHeight="1" x14ac:dyDescent="0.45">
      <c r="B31" s="37" t="s">
        <v>171</v>
      </c>
      <c r="C31" s="47">
        <v>0.30763888888888891</v>
      </c>
      <c r="D31" s="7">
        <v>0.14097222222222222</v>
      </c>
      <c r="E31" s="7"/>
      <c r="F31" s="7"/>
      <c r="G31" s="7"/>
      <c r="H31" s="7"/>
      <c r="I31" s="7"/>
      <c r="J31" s="7"/>
      <c r="K31" s="7">
        <v>2.013888888888889E-2</v>
      </c>
      <c r="L31" s="7"/>
      <c r="M31" s="7"/>
      <c r="N31" s="7"/>
      <c r="O31" s="48"/>
      <c r="P31" s="46">
        <f>SUM(C31:N31)</f>
        <v>0.46875</v>
      </c>
    </row>
    <row r="32" spans="2:16" ht="14.15" customHeight="1" x14ac:dyDescent="0.45">
      <c r="B32" s="37" t="s">
        <v>70</v>
      </c>
      <c r="C32" s="49">
        <v>0.27430555555555552</v>
      </c>
      <c r="D32" s="50">
        <v>0.14097222222222222</v>
      </c>
      <c r="E32" s="50"/>
      <c r="F32" s="50"/>
      <c r="G32" s="50"/>
      <c r="H32" s="50"/>
      <c r="I32" s="50"/>
      <c r="J32" s="50"/>
      <c r="K32" s="50">
        <v>2.013888888888889E-2</v>
      </c>
      <c r="L32" s="50"/>
      <c r="M32" s="50"/>
      <c r="N32" s="50"/>
      <c r="O32" s="51"/>
      <c r="P32" s="46">
        <f>SUM(C32:N32)</f>
        <v>0.43541666666666662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3.3333333333333381E-2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0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3.3333333333333381E-2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9" t="s">
        <v>72</v>
      </c>
      <c r="C36" s="138" t="s">
        <v>187</v>
      </c>
      <c r="D36" s="138"/>
      <c r="E36" s="138" t="s">
        <v>184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182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 t="s">
        <v>183</v>
      </c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8" t="s">
        <v>185</v>
      </c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 t="s">
        <v>188</v>
      </c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5" customHeight="1" thickTop="1" thickBot="1" x14ac:dyDescent="0.5">
      <c r="B53" s="131" t="s">
        <v>173</v>
      </c>
      <c r="C53" s="132"/>
      <c r="D53" s="112"/>
      <c r="E53" s="112"/>
      <c r="F53" s="112"/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834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49999999999999" customHeight="1" x14ac:dyDescent="0.4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49999999999999" customHeight="1" x14ac:dyDescent="0.4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49999999999999" customHeight="1" x14ac:dyDescent="0.4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49999999999999" customHeight="1" x14ac:dyDescent="0.4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49999999999999" customHeight="1" x14ac:dyDescent="0.4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49999999999999" customHeight="1" x14ac:dyDescent="0.4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49999999999999" customHeight="1" x14ac:dyDescent="0.4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-163.6</v>
      </c>
      <c r="D72" s="60">
        <v>-163.9</v>
      </c>
      <c r="E72" s="100" t="s">
        <v>123</v>
      </c>
      <c r="F72" s="60">
        <v>21.1</v>
      </c>
      <c r="G72" s="60">
        <v>25.3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-165.6</v>
      </c>
      <c r="D73" s="60">
        <v>-166.1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-193.8</v>
      </c>
      <c r="D74" s="60">
        <v>-194.7</v>
      </c>
      <c r="E74" s="102" t="s">
        <v>132</v>
      </c>
      <c r="F74" s="62">
        <v>20</v>
      </c>
      <c r="G74" s="62">
        <v>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-111.1</v>
      </c>
      <c r="D75" s="60">
        <v>-112.6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25.6</v>
      </c>
      <c r="D76" s="60">
        <v>25.9</v>
      </c>
      <c r="E76" s="102" t="s">
        <v>142</v>
      </c>
      <c r="F76" s="62">
        <v>20</v>
      </c>
      <c r="G76" s="62">
        <v>20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21.7</v>
      </c>
      <c r="D77" s="60">
        <v>22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19.8</v>
      </c>
      <c r="D78" s="60">
        <v>20.100000000000001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18.2</v>
      </c>
      <c r="D79" s="60">
        <v>18.600000000000001</v>
      </c>
      <c r="E79" s="100" t="s">
        <v>157</v>
      </c>
      <c r="F79" s="60">
        <v>13</v>
      </c>
      <c r="G79" s="60">
        <v>12.3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5.2099999999999999E-5</v>
      </c>
      <c r="D80" s="64">
        <v>5.3499999999999999E-5</v>
      </c>
      <c r="E80" s="102" t="s">
        <v>162</v>
      </c>
      <c r="F80" s="61">
        <v>14.1</v>
      </c>
      <c r="G80" s="61">
        <v>17.600000000000001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186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2024-05-01T10:25:57Z</dcterms:modified>
</cp:coreProperties>
</file>