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0C236494-90A1-44B5-BF7E-88794638A3F0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<sst xmlns="http://schemas.openxmlformats.org/spreadsheetml/2006/main" count="208" uniqueCount="191">
  <si>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</si>
  <si>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</si>
  <si>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</si>
  <si>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</si>
  <si>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</si>
  <si>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</si>
  <si>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</si>
  <si>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</si>
  <si>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</si>
  <si>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</si>
  <si>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</si>
  <si>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</si>
  <si>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</si>
  <si>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</si>
  <si>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</si>
  <si>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</si>
  <si>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</si>
  <si>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</si>
  <si>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</si>
  <si>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</si>
  <si>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</si>
  <si>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</si>
  <si>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</si>
  <si>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</si>
  <si>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</si>
  <si>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</si>
  <si>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</si>
  <si>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</si>
  <si>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</si>
  <si>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</si>
  <si>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</si>
  <si>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</si>
  <si>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</si>
  <si>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</si>
  <si>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</si>
  <si>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</si>
  <si>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</si>
  <si>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</si>
  <si>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</si>
  <si>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</si>
  <si>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</si>
  <si>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</si>
  <si>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</si>
  <si>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</si>
  <si>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</si>
  <si>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</si>
  <si>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</si>
  <si>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</si>
  <si>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</si>
  <si>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</si>
  <si>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</si>
  <si>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</si>
  <si>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</si>
  <si>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</si>
  <si>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</si>
  <si>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</si>
  <si>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</si>
  <si>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</si>
  <si>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</si>
  <si>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</si>
  <si>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</si>
  <si>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</si>
  <si>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</si>
  <si>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</si>
  <si>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</si>
  <si>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</si>
  <si>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</si>
  <si>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</si>
  <si>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</si>
  <si>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</si>
  <si>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</si>
  <si>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</si>
  <si>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</si>
  <si>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</si>
  <si>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</si>
  <si>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</si>
  <si>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</si>
  <si>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</si>
  <si>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</si>
  <si>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</si>
  <si>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</si>
  <si>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</si>
  <si>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</si>
  <si>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</si>
  <si>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</si>
  <si>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</si>
  <si>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</si>
  <si>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</si>
  <si>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</si>
  <si>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</si>
  <si>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</si>
  <si>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</si>
  <si>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</si>
  <si>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</si>
  <si>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</si>
  <si>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</si>
  <si>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</si>
  <si>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</si>
  <si>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</si>
  <si>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</si>
  <si>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</si>
  <si>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</si>
  <si>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</si>
  <si>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</si>
  <si>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</si>
  <si>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</si>
  <si>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</si>
  <si>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</si>
  <si>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</si>
  <si>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</si>
  <si>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</si>
  <si>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</si>
  <si>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</si>
  <si>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</si>
  <si>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</si>
  <si>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</si>
  <si>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</si>
  <si>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</si>
  <si>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</si>
  <si>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</si>
  <si>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</si>
  <si>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</si>
  <si>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</si>
  <si>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</si>
  <si>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</si>
  <si>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</si>
  <si>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</si>
  <si>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</si>
  <si>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</si>
  <si>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</si>
  <si>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</si>
  <si>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</si>
  <si>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</si>
  <si>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</si>
  <si>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</si>
  <si>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</si>
  <si>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</si>
  <si>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</si>
  <si>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</si>
  <si>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</si>
  <si>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</si>
  <si>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</si>
  <si>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</si>
  <si>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</si>
  <si>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</si>
  <si>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</si>
  <si>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</si>
  <si>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</si>
  <si>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</si>
  <si>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</si>
  <si>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</si>
  <si>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</si>
  <si>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</si>
  <si>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</si>
  <si>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</si>
  <si>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</si>
  <si>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</si>
  <si>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</si>
  <si>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</si>
  <si>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</si>
  <si>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</si>
  <si>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</si>
  <si>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</si>
  <si>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</si>
  <si>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</si>
  <si>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</si>
  <si>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</si>
  <si>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</si>
  <si>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</si>
  <si>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</si>
  <si>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</si>
  <si>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</si>
  <si>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</si>
  <si>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</si>
  <si>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</si>
  <si>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</si>
  <si>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</si>
  <si>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</si>
  <si>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</si>
  <si>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</si>
  <si>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</si>
  <si>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</si>
  <si>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KSP</t>
    <phoneticPr fontId="3" type="noConversion"/>
  </si>
  <si>
    <t>N</t>
    <phoneticPr fontId="3" type="noConversion"/>
  </si>
  <si>
    <t>M_053646</t>
    <phoneticPr fontId="3" type="noConversion"/>
  </si>
  <si>
    <t>1. [23:03-08:04] 구름에 의한 관측 대기</t>
    <phoneticPr fontId="3" type="noConversion"/>
  </si>
  <si>
    <t>2. [08:14-08:35] 구름에 의한 관측 대기</t>
    <phoneticPr fontId="3" type="noConversion"/>
  </si>
  <si>
    <t>E_053658</t>
    <phoneticPr fontId="3" type="noConversion"/>
  </si>
  <si>
    <t>1. Dell shutter control 프로그램 실행. 셔터 프로그램 다운 2회 발생</t>
    <phoneticPr fontId="3" type="noConversion"/>
  </si>
  <si>
    <t>C_053649-053707</t>
    <phoneticPr fontId="3" type="noConversion"/>
  </si>
  <si>
    <t>3. E_053658 망원경, 셔터 Sync. 불일치로 별이 찍히지 않음. 돔 확인시 셔터는 닫혀 있었음.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</si>
</sst>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7" zoomScale="146" zoomScaleNormal="146" workbookViewId="0">
      <selection activeCell="J83" sqref="J83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45411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18.313953488372096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0.9604166666666667</v>
      </c>
      <c r="D9" s="8"/>
      <c r="E9" s="8">
        <v>12.6</v>
      </c>
      <c r="F9" s="8">
        <v>15</v>
      </c>
      <c r="G9" s="36" t="s">
        <v>183</v>
      </c>
      <c r="H9" s="8">
        <v>4.7</v>
      </c>
      <c r="I9" s="36">
        <v>70.099999999999994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0.25763888888888892</v>
      </c>
      <c r="D10" s="8"/>
      <c r="E10" s="8">
        <v>8.3000000000000007</v>
      </c>
      <c r="F10" s="8">
        <v>14</v>
      </c>
      <c r="G10" s="36" t="s">
        <v>183</v>
      </c>
      <c r="H10" s="8">
        <v>4.5999999999999996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0.4381944444444445</v>
      </c>
      <c r="D11" s="15">
        <v>2.1</v>
      </c>
      <c r="E11" s="15">
        <v>8.4</v>
      </c>
      <c r="F11" s="15">
        <v>8</v>
      </c>
      <c r="G11" s="36" t="s">
        <v>183</v>
      </c>
      <c r="H11" s="15">
        <v>5.7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23.477777777777778</v>
      </c>
      <c r="D12" s="19">
        <f>AVERAGE(D9:D11)</f>
        <v>2.1</v>
      </c>
      <c r="E12" s="19">
        <f>AVERAGE(E9:E11)</f>
        <v>9.7666666666666657</v>
      </c>
      <c r="F12" s="20">
        <f>AVERAGE(F9:F11)</f>
        <v>12.333333333333334</v>
      </c>
      <c r="G12" s="21"/>
      <c r="H12" s="22">
        <f>AVERAGE(H9:H11)</f>
        <v>5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182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0.92291666666666661</v>
      </c>
      <c r="D17" s="28">
        <v>0.92638888888888893</v>
      </c>
      <c r="E17" s="28">
        <v>0.9604166666666667</v>
      </c>
      <c r="F17" s="28">
        <v>0.97986111111111107</v>
      </c>
      <c r="G17" s="28">
        <v>0.12569444444444444</v>
      </c>
      <c r="H17" s="28">
        <v>0.4381944444444445</v>
      </c>
      <c r="I17" s="28"/>
      <c r="J17" s="28"/>
      <c r="K17" s="28"/>
      <c r="L17" s="28"/>
      <c r="M17" s="28"/>
      <c r="N17" s="28"/>
      <c r="O17" s="28"/>
      <c r="P17" s="28">
        <v>0.44305555555555554</v>
      </c>
    </row>
    <row r="18" spans="2:16" ht="14.15" customHeight="1" x14ac:dyDescent="0.45">
      <c r="B18" s="35" t="s">
        <v>45</v>
      </c>
      <c r="C18" s="27">
        <v>53641</v>
      </c>
      <c r="D18" s="27">
        <v>53642</v>
      </c>
      <c r="E18" s="27"/>
      <c r="F18" s="27"/>
      <c r="G18" s="27">
        <v>53648</v>
      </c>
      <c r="H18" s="27">
        <v>53708</v>
      </c>
      <c r="I18" s="27"/>
      <c r="J18" s="27"/>
      <c r="K18" s="27"/>
      <c r="L18" s="27"/>
      <c r="M18" s="27"/>
      <c r="N18" s="27"/>
      <c r="O18" s="27"/>
      <c r="P18" s="27">
        <v>53713</v>
      </c>
    </row>
    <row r="19" spans="2:16" ht="14.15" customHeight="1" thickBot="1" x14ac:dyDescent="0.5">
      <c r="B19" s="13" t="s">
        <v>46</v>
      </c>
      <c r="C19" s="29"/>
      <c r="D19" s="27">
        <v>53647</v>
      </c>
      <c r="E19" s="30"/>
      <c r="F19" s="30"/>
      <c r="G19" s="30">
        <v>53707</v>
      </c>
      <c r="H19" s="30">
        <v>53712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 t="str">
        <f t="shared" ref="E20:O20" si="0">IF(ISNUMBER(E18),E19-E18+1,"")</f>
        <v/>
      </c>
      <c r="F20" s="33" t="str">
        <f t="shared" si="0"/>
        <v/>
      </c>
      <c r="G20" s="33">
        <f t="shared" si="0"/>
        <v>60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0.28611111111111115</v>
      </c>
      <c r="D30" s="43">
        <v>0.14652777777777778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0.43263888888888891</v>
      </c>
    </row>
    <row r="31" spans="2:16" ht="14.15" customHeight="1" x14ac:dyDescent="0.45">
      <c r="B31" s="37" t="s">
        <v>171</v>
      </c>
      <c r="C31" s="47">
        <v>0.3125</v>
      </c>
      <c r="D31" s="7">
        <v>0.14583333333333334</v>
      </c>
      <c r="E31" s="7"/>
      <c r="F31" s="7"/>
      <c r="G31" s="7"/>
      <c r="H31" s="7"/>
      <c r="I31" s="7"/>
      <c r="J31" s="7"/>
      <c r="K31" s="7">
        <v>1.9444444444444445E-2</v>
      </c>
      <c r="L31" s="7"/>
      <c r="M31" s="7"/>
      <c r="N31" s="7"/>
      <c r="O31" s="48"/>
      <c r="P31" s="46">
        <f>SUM(C31:N31)</f>
        <v>0.4777777777777778</v>
      </c>
    </row>
    <row r="32" spans="2:16" ht="14.15" customHeight="1" x14ac:dyDescent="0.45">
      <c r="B32" s="37" t="s">
        <v>70</v>
      </c>
      <c r="C32" s="49">
        <v>0.22500000000000001</v>
      </c>
      <c r="D32" s="50">
        <v>0.14583333333333334</v>
      </c>
      <c r="E32" s="50"/>
      <c r="F32" s="50"/>
      <c r="G32" s="50"/>
      <c r="H32" s="50"/>
      <c r="I32" s="50"/>
      <c r="J32" s="50"/>
      <c r="K32" s="50">
        <v>1.9444444444444445E-2</v>
      </c>
      <c r="L32" s="50"/>
      <c r="M32" s="50"/>
      <c r="N32" s="50"/>
      <c r="O32" s="51"/>
      <c r="P32" s="46">
        <f>SUM(C32:N32)</f>
        <v>0.39027777777777778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8.7499999999999994E-2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8.7500000000000022E-2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184</v>
      </c>
      <c r="D36" s="152"/>
      <c r="E36" s="152" t="s">
        <v>189</v>
      </c>
      <c r="F36" s="152"/>
      <c r="G36" s="152" t="s">
        <v>187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185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186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 t="s">
        <v>190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/>
      <c r="E53" s="112"/>
      <c r="F53" s="112">
        <v>1.2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834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-163.6</v>
      </c>
      <c r="D72" s="60">
        <v>-164.4</v>
      </c>
      <c r="E72" s="100" t="s">
        <v>123</v>
      </c>
      <c r="F72" s="60">
        <v>24</v>
      </c>
      <c r="G72" s="60">
        <v>25.7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</v>
      </c>
      <c r="D73" s="60">
        <v>-166.4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-1889.5</v>
      </c>
      <c r="D74" s="60">
        <v>-194.5</v>
      </c>
      <c r="E74" s="102" t="s">
        <v>132</v>
      </c>
      <c r="F74" s="62">
        <v>15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-111.8</v>
      </c>
      <c r="D75" s="60">
        <v>-113.1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26.4</v>
      </c>
      <c r="D76" s="60">
        <v>25.6</v>
      </c>
      <c r="E76" s="102" t="s">
        <v>142</v>
      </c>
      <c r="F76" s="62">
        <v>25</v>
      </c>
      <c r="G76" s="62">
        <v>25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22.4</v>
      </c>
      <c r="D77" s="60">
        <v>21.8</v>
      </c>
      <c r="E77" s="102" t="s">
        <v>147</v>
      </c>
      <c r="F77" s="62">
        <v>240</v>
      </c>
      <c r="G77" s="62">
        <v>245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20.5</v>
      </c>
      <c r="D78" s="60">
        <v>20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19.100000000000001</v>
      </c>
      <c r="D79" s="60">
        <v>18.600000000000001</v>
      </c>
      <c r="E79" s="100" t="s">
        <v>157</v>
      </c>
      <c r="F79" s="60">
        <v>13.5</v>
      </c>
      <c r="G79" s="60">
        <v>10.6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5.2800000000000003E-5</v>
      </c>
      <c r="D80" s="64">
        <v>5.5500000000000001E-5</v>
      </c>
      <c r="E80" s="102" t="s">
        <v>162</v>
      </c>
      <c r="F80" s="61">
        <v>18.399999999999999</v>
      </c>
      <c r="G80" s="61">
        <v>11.4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188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2024-04-29T10:42:08Z</dcterms:modified>
</cp:coreProperties>
</file>