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E8937476-4825-404A-8769-495A031FFE6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<sst xmlns="http://schemas.openxmlformats.org/spreadsheetml/2006/main" count="207" uniqueCount="190">
  <si>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</si>
  <si>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</si>
  <si>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</si>
  <si>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</si>
  <si>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</si>
  <si>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</si>
  <si>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</si>
  <si>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</si>
  <si>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</si>
  <si>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</si>
  <si>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</si>
  <si>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</si>
  <si>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</si>
  <si>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</si>
  <si>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</si>
  <si>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</si>
  <si>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</si>
  <si>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</si>
  <si>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</si>
  <si>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</si>
  <si>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</si>
  <si>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</si>
  <si>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</si>
  <si>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</si>
  <si>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</si>
  <si>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</si>
  <si>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</si>
  <si>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</si>
  <si>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</si>
  <si>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</si>
  <si>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</si>
  <si>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</si>
  <si>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</si>
  <si>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</si>
  <si>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</si>
  <si>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</si>
  <si>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</si>
  <si>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</si>
  <si>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</si>
  <si>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</si>
  <si>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</si>
  <si>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</si>
  <si>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</si>
  <si>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</si>
  <si>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</si>
  <si>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</si>
  <si>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</si>
  <si>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</si>
  <si>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</si>
  <si>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</si>
  <si>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</si>
  <si>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</si>
  <si>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</si>
  <si>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</si>
  <si>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</si>
  <si>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</si>
  <si>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</si>
  <si>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</si>
  <si>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</si>
  <si>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</si>
  <si>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</si>
  <si>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</si>
  <si>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</si>
  <si>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</si>
  <si>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</si>
  <si>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</si>
  <si>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</si>
  <si>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</si>
  <si>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</si>
  <si>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</si>
  <si>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</si>
  <si>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</si>
  <si>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</si>
  <si>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</si>
  <si>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</si>
  <si>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</si>
  <si>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</si>
  <si>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</si>
  <si>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</si>
  <si>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</si>
  <si>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</si>
  <si>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</si>
  <si>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</si>
  <si>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</si>
  <si>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</si>
  <si>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</si>
  <si>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</si>
  <si>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</si>
  <si>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</si>
  <si>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</si>
  <si>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</si>
  <si>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</si>
  <si>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</si>
  <si>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</si>
  <si>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</si>
  <si>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</si>
  <si>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</si>
  <si>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</si>
  <si>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</si>
  <si>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</si>
  <si>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</si>
  <si>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</si>
  <si>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</si>
  <si>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</si>
  <si>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</si>
  <si>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</si>
  <si>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</si>
  <si>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</si>
  <si>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</si>
  <si>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</si>
  <si>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</si>
  <si>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</si>
  <si>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</si>
  <si>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</si>
  <si>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</si>
  <si>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</si>
  <si>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</si>
  <si>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</si>
  <si>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</si>
  <si>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</si>
  <si>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</si>
  <si>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</si>
  <si>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</si>
  <si>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</si>
  <si>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</si>
  <si>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</si>
  <si>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</si>
  <si>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</si>
  <si>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</si>
  <si>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</si>
  <si>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</si>
  <si>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</si>
  <si>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</si>
  <si>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</si>
  <si>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</si>
  <si>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</si>
  <si>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</si>
  <si>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</si>
  <si>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</si>
  <si>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</si>
  <si>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</si>
  <si>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</si>
  <si>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</si>
  <si>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</si>
  <si>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</si>
  <si>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</si>
  <si>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</si>
  <si>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</si>
  <si>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</si>
  <si>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</si>
  <si>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</si>
  <si>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</si>
  <si>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</si>
  <si>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</si>
  <si>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</si>
  <si>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</si>
  <si>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</si>
  <si>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</si>
  <si>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</si>
  <si>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</si>
  <si>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</si>
  <si>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</si>
  <si>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</si>
  <si>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</si>
  <si>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</si>
  <si>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</si>
  <si>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</si>
  <si>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</si>
  <si>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</si>
  <si>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</si>
  <si>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</si>
  <si>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</si>
  <si>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</si>
  <si>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</si>
  <si>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</si>
  <si>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</si>
  <si>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</si>
  <si>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</si>
  <si>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</si>
  <si>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</si>
  <si>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</si>
  <si>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ENG-MMA</t>
    <phoneticPr fontId="3" type="noConversion"/>
  </si>
  <si>
    <t>N</t>
    <phoneticPr fontId="3" type="noConversion"/>
  </si>
  <si>
    <t>1. Dell shutter control 프로그램 실행. 셔터 프로그램 다운 5회 발생</t>
    <phoneticPr fontId="3" type="noConversion"/>
  </si>
  <si>
    <t>허정환</t>
    <phoneticPr fontId="3" type="noConversion"/>
  </si>
  <si>
    <t>M_052676-052677:T/N</t>
    <phoneticPr fontId="3" type="noConversion"/>
  </si>
  <si>
    <t>2. [23:00-0:08] aux.control 프로그램은 켜지나 focuser control 제외 connect가 되지 않는 문제 발생. 재부팅했으나 해결되지 않음.</t>
    <phoneticPr fontId="3" type="noConversion"/>
  </si>
  <si>
    <t xml:space="preserve">                    aux. pc 종료 후 버튼으로 전원 켜려 했으나 켜지지 않는 문제 발생. usb 허브 분리 후 전원 문제 및 aux. control 프로그램 문제 해결</t>
    <phoneticPr fontId="3" type="noConversion"/>
  </si>
  <si>
    <t>M_052884-052885:T</t>
    <phoneticPr fontId="3" type="noConversion"/>
  </si>
  <si>
    <t>M_052903-052904:M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</si>
</sst>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E67" sqref="E6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45407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90.802919708029194</v>
      </c>
      <c r="M3" s="123"/>
      <c r="N3" s="66" t="s">
        <v>3</v>
      </c>
      <c r="O3" s="123">
        <f>(P31-P33)/P31*100</f>
        <v>90.802919708029194</v>
      </c>
      <c r="P3" s="123"/>
    </row>
    <row r="4" spans="2:16" ht="14.25" customHeight="1" x14ac:dyDescent="0.4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0.96180555555555547</v>
      </c>
      <c r="D9" s="8">
        <v>1</v>
      </c>
      <c r="E9" s="8">
        <v>15.9</v>
      </c>
      <c r="F9" s="8">
        <v>21</v>
      </c>
      <c r="G9" s="36" t="s">
        <v>182</v>
      </c>
      <c r="H9" s="8">
        <v>5.9</v>
      </c>
      <c r="I9" s="36">
        <v>97.7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0.16944444444444443</v>
      </c>
      <c r="D10" s="8">
        <v>1.8</v>
      </c>
      <c r="E10" s="8">
        <v>14.8</v>
      </c>
      <c r="F10" s="8">
        <v>21</v>
      </c>
      <c r="G10" s="36" t="s">
        <v>182</v>
      </c>
      <c r="H10" s="8">
        <v>5.6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0.4375</v>
      </c>
      <c r="D11" s="15">
        <v>0.9</v>
      </c>
      <c r="E11" s="15">
        <v>14.2</v>
      </c>
      <c r="F11" s="15">
        <v>17</v>
      </c>
      <c r="G11" s="36" t="s">
        <v>182</v>
      </c>
      <c r="H11" s="15">
        <v>3.9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23.475694444444443</v>
      </c>
      <c r="D12" s="19">
        <f>AVERAGE(D9:D11)</f>
        <v>1.2333333333333332</v>
      </c>
      <c r="E12" s="19">
        <f>AVERAGE(E9:E11)</f>
        <v>14.966666666666669</v>
      </c>
      <c r="F12" s="20">
        <f>AVERAGE(F9:F11)</f>
        <v>19.666666666666668</v>
      </c>
      <c r="G12" s="21"/>
      <c r="H12" s="22">
        <f>AVERAGE(H9:H11)</f>
        <v>5.1333333333333337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181</v>
      </c>
      <c r="G16" s="27" t="s">
        <v>180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0.99513888888888891</v>
      </c>
      <c r="D17" s="28"/>
      <c r="E17" s="28">
        <v>0.96180555555555547</v>
      </c>
      <c r="F17" s="28">
        <v>0.98263888888888884</v>
      </c>
      <c r="G17" s="28">
        <v>0.13680555555555554</v>
      </c>
      <c r="H17" s="28">
        <v>0.4375</v>
      </c>
      <c r="I17" s="28"/>
      <c r="J17" s="28"/>
      <c r="K17" s="28"/>
      <c r="L17" s="28"/>
      <c r="M17" s="28"/>
      <c r="N17" s="28"/>
      <c r="O17" s="28"/>
      <c r="P17" s="28">
        <v>0.44513888888888892</v>
      </c>
    </row>
    <row r="18" spans="2:16" ht="14.15" customHeight="1" x14ac:dyDescent="0.45">
      <c r="B18" s="35" t="s">
        <v>45</v>
      </c>
      <c r="C18" s="27">
        <v>52646</v>
      </c>
      <c r="D18" s="27"/>
      <c r="E18" s="27"/>
      <c r="F18" s="27">
        <v>52647</v>
      </c>
      <c r="G18" s="27">
        <v>52703</v>
      </c>
      <c r="H18" s="27">
        <v>52902</v>
      </c>
      <c r="I18" s="27"/>
      <c r="J18" s="27"/>
      <c r="K18" s="27"/>
      <c r="L18" s="27"/>
      <c r="M18" s="27"/>
      <c r="N18" s="27"/>
      <c r="O18" s="27"/>
      <c r="P18" s="27">
        <v>52911</v>
      </c>
    </row>
    <row r="19" spans="2:16" ht="14.15" customHeight="1" thickBot="1" x14ac:dyDescent="0.5">
      <c r="B19" s="13" t="s">
        <v>46</v>
      </c>
      <c r="C19" s="29"/>
      <c r="D19" s="27"/>
      <c r="E19" s="30"/>
      <c r="F19" s="30">
        <v>52702</v>
      </c>
      <c r="G19" s="30">
        <v>52901</v>
      </c>
      <c r="H19" s="30">
        <v>52910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 t="str">
        <f>IF(ISNUMBER(D18),D19-D18+1,"")</f>
        <v/>
      </c>
      <c r="E20" s="33" t="str">
        <f t="shared" ref="E20:O20" si="0">IF(ISNUMBER(E18),E19-E18+1,"")</f>
        <v/>
      </c>
      <c r="F20" s="33">
        <f t="shared" si="0"/>
        <v>56</v>
      </c>
      <c r="G20" s="33">
        <f t="shared" si="0"/>
        <v>199</v>
      </c>
      <c r="H20" s="33">
        <f t="shared" si="0"/>
        <v>9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/>
      <c r="G23" s="128"/>
      <c r="H23" s="128"/>
      <c r="I23" s="128"/>
      <c r="J23" s="36"/>
      <c r="K23" s="36"/>
      <c r="L23" s="36" t="s">
        <v>52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/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0.27361111111111108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0.15416666666666667</v>
      </c>
      <c r="P30" s="46">
        <f>SUM(C30:J30,L30:N30)</f>
        <v>0.27361111111111108</v>
      </c>
    </row>
    <row r="31" spans="2:16" ht="14.15" customHeight="1" x14ac:dyDescent="0.45">
      <c r="B31" s="37" t="s">
        <v>171</v>
      </c>
      <c r="C31" s="47">
        <v>0.30069444444444443</v>
      </c>
      <c r="D31" s="7"/>
      <c r="E31" s="7"/>
      <c r="F31" s="7">
        <v>0.15416666666666667</v>
      </c>
      <c r="G31" s="7"/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SUM(C31:N31)</f>
        <v>0.47569444444444442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>
        <v>2.2916666666666669E-2</v>
      </c>
      <c r="G33" s="53"/>
      <c r="H33" s="53"/>
      <c r="I33" s="53"/>
      <c r="J33" s="53"/>
      <c r="K33" s="53">
        <v>2.0833333333333332E-2</v>
      </c>
      <c r="L33" s="53"/>
      <c r="M33" s="53"/>
      <c r="N33" s="53"/>
      <c r="O33" s="54"/>
      <c r="P33" s="55">
        <f>SUM(C33:N33)</f>
        <v>4.3749999999999997E-2</v>
      </c>
    </row>
    <row r="34" spans="2:16" ht="14.15" customHeight="1" x14ac:dyDescent="0.45">
      <c r="B34" s="107" t="s">
        <v>172</v>
      </c>
      <c r="C34" s="109">
        <f>C31-C32-C33</f>
        <v>0.30069444444444443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0.13125000000000001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0.43194444444444441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9" t="s">
        <v>72</v>
      </c>
      <c r="C36" s="138" t="s">
        <v>185</v>
      </c>
      <c r="D36" s="138"/>
      <c r="E36" s="138" t="s">
        <v>188</v>
      </c>
      <c r="F36" s="138"/>
      <c r="G36" s="138" t="s">
        <v>189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8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5" customHeight="1" thickTop="1" thickBot="1" x14ac:dyDescent="0.5">
      <c r="B53" s="131" t="s">
        <v>173</v>
      </c>
      <c r="C53" s="132"/>
      <c r="D53" s="112">
        <v>1.01</v>
      </c>
      <c r="E53" s="112">
        <v>1.39</v>
      </c>
      <c r="F53" s="112">
        <v>1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566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49999999999999" customHeight="1" x14ac:dyDescent="0.4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49999999999999" customHeight="1" x14ac:dyDescent="0.4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49999999999999" customHeight="1" x14ac:dyDescent="0.4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49999999999999" customHeight="1" x14ac:dyDescent="0.4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49999999999999" customHeight="1" x14ac:dyDescent="0.4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49999999999999" customHeight="1" x14ac:dyDescent="0.4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49999999999999" customHeight="1" x14ac:dyDescent="0.4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-160.4</v>
      </c>
      <c r="D72" s="60">
        <v>-163.4</v>
      </c>
      <c r="E72" s="100" t="s">
        <v>123</v>
      </c>
      <c r="F72" s="60">
        <v>21.3</v>
      </c>
      <c r="G72" s="60">
        <v>25.7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-163.4</v>
      </c>
      <c r="D73" s="60">
        <v>-165.6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-152.6</v>
      </c>
      <c r="D74" s="60">
        <v>-195.1</v>
      </c>
      <c r="E74" s="102" t="s">
        <v>132</v>
      </c>
      <c r="F74" s="62">
        <v>15</v>
      </c>
      <c r="G74" s="62">
        <v>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2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-101.5</v>
      </c>
      <c r="D75" s="60">
        <v>-111.6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27.6</v>
      </c>
      <c r="D76" s="60">
        <v>27.2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23</v>
      </c>
      <c r="D77" s="60">
        <v>0.96111111111111114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21.8</v>
      </c>
      <c r="D78" s="60">
        <v>21.6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20.399999999999999</v>
      </c>
      <c r="D79" s="60">
        <v>20.2</v>
      </c>
      <c r="E79" s="100" t="s">
        <v>157</v>
      </c>
      <c r="F79" s="60">
        <v>14.5</v>
      </c>
      <c r="G79" s="60">
        <v>14.4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3.82E-3</v>
      </c>
      <c r="D80" s="64">
        <v>5.2899999999999998E-5</v>
      </c>
      <c r="E80" s="102" t="s">
        <v>162</v>
      </c>
      <c r="F80" s="61">
        <v>26.4</v>
      </c>
      <c r="G80" s="61">
        <v>22.4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183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186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 t="s">
        <v>187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2024-04-25T10:46:05Z</dcterms:modified>
</cp:coreProperties>
</file>