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897FFA70-9050-4CFB-BA96-7E7C105EB83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<sst xmlns="http://schemas.openxmlformats.org/spreadsheetml/2006/main" count="224" uniqueCount="206">
  <si>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</si>
  <si>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</si>
  <si>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</si>
  <si>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</si>
  <si>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</si>
  <si>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</si>
  <si>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</si>
  <si>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</si>
  <si>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</si>
  <si>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</si>
  <si>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</si>
  <si>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</si>
  <si>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</si>
  <si>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</si>
  <si>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</si>
  <si>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</si>
  <si>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</si>
  <si>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</si>
  <si>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</si>
  <si>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</si>
  <si>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</si>
  <si>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</si>
  <si>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</si>
  <si>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</si>
  <si>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</si>
  <si>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</si>
  <si>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</si>
  <si>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</si>
  <si>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</si>
  <si>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</si>
  <si>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</si>
  <si>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</si>
  <si>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</si>
  <si>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</si>
  <si>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</si>
  <si>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</si>
  <si>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</si>
  <si>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</si>
  <si>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</si>
  <si>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</si>
  <si>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</si>
  <si>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</si>
  <si>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</si>
  <si>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</si>
  <si>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</si>
  <si>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</si>
  <si>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</si>
  <si>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</si>
  <si>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</si>
  <si>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</si>
  <si>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</si>
  <si>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</si>
  <si>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</si>
  <si>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</si>
  <si>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</si>
  <si>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</si>
  <si>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</si>
  <si>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</si>
  <si>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</si>
  <si>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</si>
  <si>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</si>
  <si>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</si>
  <si>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</si>
  <si>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</si>
  <si>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</si>
  <si>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</si>
  <si>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</si>
  <si>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</si>
  <si>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</si>
  <si>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</si>
  <si>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</si>
  <si>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</si>
  <si>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</si>
  <si>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</si>
  <si>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</si>
  <si>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</si>
  <si>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</si>
  <si>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</si>
  <si>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</si>
  <si>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</si>
  <si>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</si>
  <si>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</si>
  <si>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</si>
  <si>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</si>
  <si>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</si>
  <si>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</si>
  <si>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</si>
  <si>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</si>
  <si>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</si>
  <si>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</si>
  <si>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</si>
  <si>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</si>
  <si>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</si>
  <si>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</si>
  <si>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</si>
  <si>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</si>
  <si>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</si>
  <si>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</si>
  <si>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</si>
  <si>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</si>
  <si>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</si>
  <si>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</si>
  <si>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</si>
  <si>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</si>
  <si>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</si>
  <si>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</si>
  <si>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</si>
  <si>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</si>
  <si>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</si>
  <si>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</si>
  <si>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</si>
  <si>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</si>
  <si>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</si>
  <si>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</si>
  <si>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</si>
  <si>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</si>
  <si>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</si>
  <si>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</si>
  <si>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</si>
  <si>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</si>
  <si>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</si>
  <si>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</si>
  <si>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</si>
  <si>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</si>
  <si>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</si>
  <si>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</si>
  <si>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</si>
  <si>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</si>
  <si>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</si>
  <si>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</si>
  <si>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</si>
  <si>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</si>
  <si>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</si>
  <si>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</si>
  <si>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</si>
  <si>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</si>
  <si>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</si>
  <si>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</si>
  <si>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</si>
  <si>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</si>
  <si>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</si>
  <si>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</si>
  <si>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</si>
  <si>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</si>
  <si>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</si>
  <si>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</si>
  <si>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</si>
  <si>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</si>
  <si>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</si>
  <si>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</si>
  <si>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</si>
  <si>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</si>
  <si>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</si>
  <si>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</si>
  <si>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</si>
  <si>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</si>
  <si>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</si>
  <si>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</si>
  <si>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</si>
  <si>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</si>
  <si>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</si>
  <si>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</si>
  <si>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</si>
  <si>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</si>
  <si>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</si>
  <si>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</si>
  <si>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</si>
  <si>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</si>
  <si>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</si>
  <si>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</si>
  <si>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</si>
  <si>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</si>
  <si>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</si>
  <si>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</si>
  <si>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</si>
  <si>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</si>
  <si>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</si>
  <si>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</si>
  <si>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</si>
  <si>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</si>
  <si>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</si>
  <si>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</si>
  <si>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</si>
  <si>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-</t>
    <phoneticPr fontId="3" type="noConversion"/>
  </si>
  <si>
    <t>DEEPS</t>
    <phoneticPr fontId="3" type="noConversion"/>
  </si>
  <si>
    <t>E_051993-051998</t>
    <phoneticPr fontId="3" type="noConversion"/>
  </si>
  <si>
    <t>1. E_051993-051998: 진공 게이지 OFF가 되지 않음</t>
    <phoneticPr fontId="3" type="noConversion"/>
  </si>
  <si>
    <t>N</t>
    <phoneticPr fontId="3" type="noConversion"/>
  </si>
  <si>
    <t>-</t>
    <phoneticPr fontId="3" type="noConversion"/>
  </si>
  <si>
    <t>C_052007</t>
    <phoneticPr fontId="3" type="noConversion"/>
  </si>
  <si>
    <t>3. 바람으로 인한 DEC oscillation 1회 발생 (평균풍속 7.1)</t>
    <phoneticPr fontId="3" type="noConversion"/>
  </si>
  <si>
    <t>D_052012</t>
    <phoneticPr fontId="3" type="noConversion"/>
  </si>
  <si>
    <t>2. [UT 23:11-23:40] 구름으로 인한 관측 대기</t>
    <phoneticPr fontId="3" type="noConversion"/>
  </si>
  <si>
    <t>C_052030</t>
    <phoneticPr fontId="3" type="noConversion"/>
  </si>
  <si>
    <t>4. [UT 00:56-02:03] 구름으로 인한 관측 대기</t>
    <phoneticPr fontId="3" type="noConversion"/>
  </si>
  <si>
    <t>C_052041</t>
    <phoneticPr fontId="3" type="noConversion"/>
  </si>
  <si>
    <t>5. [UT 02:41-03:45] 구름으로 인한 관측 대기</t>
    <phoneticPr fontId="3" type="noConversion"/>
  </si>
  <si>
    <t>M_052044-052045:M</t>
    <phoneticPr fontId="3" type="noConversion"/>
  </si>
  <si>
    <t>D_052063</t>
    <phoneticPr fontId="3" type="noConversion"/>
  </si>
  <si>
    <t>D_052075-052077</t>
    <phoneticPr fontId="3" type="noConversion"/>
  </si>
  <si>
    <t>C_052079</t>
    <phoneticPr fontId="3" type="noConversion"/>
  </si>
  <si>
    <t>6. [UT 05:13-05:36] 구름으로 인한 관측 대기</t>
    <phoneticPr fontId="3" type="noConversion"/>
  </si>
  <si>
    <t>C_052081</t>
    <phoneticPr fontId="3" type="noConversion"/>
  </si>
  <si>
    <t>1. Dell shutter control 프로그램 실행. 셔터 프로그램 다운 10회 발생</t>
    <phoneticPr fontId="3" type="noConversion"/>
  </si>
  <si>
    <t>7. [UT 06:36-10:09] 구름으로 인한 관측 대기</t>
    <phoneticPr fontId="3" type="noConversion"/>
  </si>
  <si>
    <t>8. [UT 10:09]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</si>
</sst>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6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45404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40.059347181008917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0.9604166666666667</v>
      </c>
      <c r="D9" s="8" t="s">
        <v>188</v>
      </c>
      <c r="E9" s="8">
        <v>10.4</v>
      </c>
      <c r="F9" s="8">
        <v>39</v>
      </c>
      <c r="G9" s="36" t="s">
        <v>187</v>
      </c>
      <c r="H9" s="8">
        <v>10.9</v>
      </c>
      <c r="I9" s="36">
        <v>97.3</v>
      </c>
      <c r="J9" s="9">
        <f>IF(L9, 1, 0) + IF(M9, 2, 0) + IF(N9, 4, 0) + IF(O9, 8, 0) + IF(P9, 16, 0)</f>
        <v>10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0.17569444444444446</v>
      </c>
      <c r="D10" s="8">
        <v>2</v>
      </c>
      <c r="E10" s="8">
        <v>10.5</v>
      </c>
      <c r="F10" s="8">
        <v>30</v>
      </c>
      <c r="G10" s="36" t="s">
        <v>187</v>
      </c>
      <c r="H10" s="8">
        <v>8.8000000000000007</v>
      </c>
      <c r="I10" s="11"/>
      <c r="J10" s="9">
        <f>IF(L10, 1, 0) + IF(M10, 2, 0) + IF(N10, 4, 0) + IF(O10, 8, 0) + IF(P10, 16, 0)</f>
        <v>3</v>
      </c>
      <c r="K10" s="12" t="b">
        <v>0</v>
      </c>
      <c r="L10" s="12" t="b">
        <v>1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0.42291666666666666</v>
      </c>
      <c r="D11" s="15" t="s">
        <v>188</v>
      </c>
      <c r="E11" s="15">
        <v>8.3000000000000007</v>
      </c>
      <c r="F11" s="15">
        <v>46</v>
      </c>
      <c r="G11" s="36" t="s">
        <v>187</v>
      </c>
      <c r="H11" s="15">
        <v>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23.462499999999999</v>
      </c>
      <c r="D12" s="19">
        <f>AVERAGE(D9:D11)</f>
        <v>2</v>
      </c>
      <c r="E12" s="19">
        <f>AVERAGE(E9:E11)</f>
        <v>9.7333333333333325</v>
      </c>
      <c r="F12" s="20">
        <f>AVERAGE(F9:F11)</f>
        <v>38.333333333333336</v>
      </c>
      <c r="G12" s="21"/>
      <c r="H12" s="22">
        <f>AVERAGE(H9:H11)</f>
        <v>8.2333333333333343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184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0.92986111111111114</v>
      </c>
      <c r="D17" s="28">
        <v>0.93263888888888891</v>
      </c>
      <c r="E17" s="28">
        <v>0.9604166666666667</v>
      </c>
      <c r="F17" s="28">
        <v>0.98472222222222217</v>
      </c>
      <c r="G17" s="28">
        <v>0.15625</v>
      </c>
      <c r="H17" s="28">
        <v>0.42291666666666666</v>
      </c>
      <c r="I17" s="28"/>
      <c r="J17" s="28"/>
      <c r="K17" s="28"/>
      <c r="L17" s="28"/>
      <c r="M17" s="28"/>
      <c r="N17" s="28"/>
      <c r="O17" s="28"/>
      <c r="P17" s="28">
        <v>0.42708333333333331</v>
      </c>
    </row>
    <row r="18" spans="2:16" ht="14.15" customHeight="1" x14ac:dyDescent="0.45">
      <c r="B18" s="35" t="s">
        <v>45</v>
      </c>
      <c r="C18" s="27">
        <v>51993</v>
      </c>
      <c r="D18" s="27">
        <v>51994</v>
      </c>
      <c r="E18" s="27">
        <v>52004</v>
      </c>
      <c r="F18" s="27">
        <v>52008</v>
      </c>
      <c r="G18" s="27">
        <v>52042</v>
      </c>
      <c r="H18" s="27">
        <v>52102</v>
      </c>
      <c r="I18" s="27"/>
      <c r="J18" s="27"/>
      <c r="K18" s="27"/>
      <c r="L18" s="27"/>
      <c r="M18" s="27"/>
      <c r="N18" s="27"/>
      <c r="O18" s="27"/>
      <c r="P18" s="27">
        <v>52107</v>
      </c>
    </row>
    <row r="19" spans="2:16" ht="14.15" customHeight="1" thickBot="1" x14ac:dyDescent="0.5">
      <c r="B19" s="13" t="s">
        <v>46</v>
      </c>
      <c r="C19" s="29"/>
      <c r="D19" s="27">
        <v>52003</v>
      </c>
      <c r="E19" s="30">
        <v>52007</v>
      </c>
      <c r="F19" s="30">
        <v>52041</v>
      </c>
      <c r="G19" s="30">
        <v>52101</v>
      </c>
      <c r="H19" s="30">
        <v>52106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10</v>
      </c>
      <c r="E20" s="33">
        <f t="shared" ref="E20:O20" si="0">IF(ISNUMBER(E18),E19-E18+1,"")</f>
        <v>4</v>
      </c>
      <c r="F20" s="33">
        <f t="shared" si="0"/>
        <v>34</v>
      </c>
      <c r="G20" s="33">
        <f t="shared" si="0"/>
        <v>60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0.26458333333333334</v>
      </c>
      <c r="D30" s="43"/>
      <c r="E30" s="43"/>
      <c r="F30" s="43"/>
      <c r="G30" s="43">
        <v>0.16041666666666668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0.42500000000000004</v>
      </c>
    </row>
    <row r="31" spans="2:16" ht="14.15" customHeight="1" x14ac:dyDescent="0.45">
      <c r="B31" s="37" t="s">
        <v>171</v>
      </c>
      <c r="C31" s="47">
        <v>0.2722222222222222</v>
      </c>
      <c r="D31" s="7"/>
      <c r="E31" s="7"/>
      <c r="F31" s="7"/>
      <c r="G31" s="7">
        <v>0.17152777777777775</v>
      </c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0.46805555555555556</v>
      </c>
    </row>
    <row r="32" spans="2:16" ht="14.15" customHeight="1" x14ac:dyDescent="0.45">
      <c r="B32" s="37" t="s">
        <v>70</v>
      </c>
      <c r="C32" s="49">
        <v>0.16944444444444443</v>
      </c>
      <c r="D32" s="50"/>
      <c r="E32" s="50"/>
      <c r="F32" s="50"/>
      <c r="G32" s="50">
        <v>9.2361111111111116E-2</v>
      </c>
      <c r="H32" s="50"/>
      <c r="I32" s="50"/>
      <c r="J32" s="50"/>
      <c r="K32" s="50">
        <v>1.8749999999999999E-2</v>
      </c>
      <c r="L32" s="50"/>
      <c r="M32" s="50"/>
      <c r="N32" s="50"/>
      <c r="O32" s="51"/>
      <c r="P32" s="46">
        <f>SUM(C32:N32)</f>
        <v>0.2805555555555555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0.10277777777777777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7.9166666666666635E-2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5.5555555555555566E-3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0.18750000000000006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185</v>
      </c>
      <c r="D36" s="138"/>
      <c r="E36" s="138" t="s">
        <v>189</v>
      </c>
      <c r="F36" s="138"/>
      <c r="G36" s="138" t="s">
        <v>191</v>
      </c>
      <c r="H36" s="138"/>
      <c r="I36" s="138" t="s">
        <v>193</v>
      </c>
      <c r="J36" s="138"/>
      <c r="K36" s="138" t="s">
        <v>195</v>
      </c>
      <c r="L36" s="138"/>
      <c r="M36" s="138" t="s">
        <v>197</v>
      </c>
      <c r="N36" s="138"/>
      <c r="O36" s="138" t="s">
        <v>198</v>
      </c>
      <c r="P36" s="138"/>
    </row>
    <row r="37" spans="2:16" ht="18" customHeight="1" x14ac:dyDescent="0.45">
      <c r="B37" s="150"/>
      <c r="C37" s="138" t="s">
        <v>199</v>
      </c>
      <c r="D37" s="138"/>
      <c r="E37" s="138" t="s">
        <v>200</v>
      </c>
      <c r="F37" s="138"/>
      <c r="G37" s="138" t="s">
        <v>202</v>
      </c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186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192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 t="s">
        <v>190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 t="s">
        <v>194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 t="s">
        <v>196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 t="s">
        <v>201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 t="s">
        <v>204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 t="s">
        <v>205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2.39</v>
      </c>
      <c r="E53" s="112" t="s">
        <v>188</v>
      </c>
      <c r="F53" s="112" t="s">
        <v>183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94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</v>
      </c>
      <c r="D72" s="60">
        <v>-164.8</v>
      </c>
      <c r="E72" s="100" t="s">
        <v>123</v>
      </c>
      <c r="F72" s="60">
        <v>26.4</v>
      </c>
      <c r="G72" s="60">
        <v>22.1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-167.1</v>
      </c>
      <c r="D73" s="60">
        <v>-167.8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-187.6</v>
      </c>
      <c r="D74" s="60">
        <v>-193.4</v>
      </c>
      <c r="E74" s="102" t="s">
        <v>132</v>
      </c>
      <c r="F74" s="62">
        <v>20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-113</v>
      </c>
      <c r="D75" s="60">
        <v>-114.6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</v>
      </c>
      <c r="D76" s="60">
        <v>25.4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23.3</v>
      </c>
      <c r="D77" s="60">
        <v>21.5</v>
      </c>
      <c r="E77" s="102" t="s">
        <v>147</v>
      </c>
      <c r="F77" s="62">
        <v>250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21.5</v>
      </c>
      <c r="D78" s="60">
        <v>19.7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20.100000000000001</v>
      </c>
      <c r="D79" s="60">
        <v>18.2</v>
      </c>
      <c r="E79" s="100" t="s">
        <v>157</v>
      </c>
      <c r="F79" s="60">
        <v>11.9</v>
      </c>
      <c r="G79" s="60">
        <v>10.4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5.7000000000000003E-5</v>
      </c>
      <c r="D80" s="64">
        <v>5.4799999999999997E-5</v>
      </c>
      <c r="E80" s="102" t="s">
        <v>162</v>
      </c>
      <c r="F80" s="61">
        <v>41.8</v>
      </c>
      <c r="G80" s="61">
        <v>48.2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203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2024-04-22T10:25:16Z</dcterms:modified>
</cp:coreProperties>
</file>