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4월\"/>
    </mc:Choice>
  </mc:AlternateContent>
  <xr:revisionPtr revIDLastSave="0" documentId="13_ncr:1_{D370A580-4D8C-4309-ADB1-32B97A050632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<sst xmlns="http://schemas.openxmlformats.org/spreadsheetml/2006/main" count="207" uniqueCount="192">
  <si>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</si>
  <si>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</si>
  <si>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</si>
  <si>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</si>
  <si>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</si>
  <si>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</si>
  <si>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</si>
  <si>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</si>
  <si>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</si>
  <si>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</si>
  <si>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</si>
  <si>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</si>
  <si>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</si>
  <si>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</si>
  <si>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</si>
  <si>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</si>
  <si>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</si>
  <si>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</si>
  <si>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</si>
  <si>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</si>
  <si>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</si>
  <si>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</si>
  <si>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</si>
  <si>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</si>
  <si>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</si>
  <si>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</si>
  <si>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</si>
  <si>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</si>
  <si>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</si>
  <si>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</si>
  <si>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</si>
  <si>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</si>
  <si>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</si>
  <si>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</si>
  <si>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</si>
  <si>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</si>
  <si>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</si>
  <si>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</si>
  <si>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</si>
  <si>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</si>
  <si>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</si>
  <si>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</si>
  <si>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</si>
  <si>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</si>
  <si>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</si>
  <si>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</si>
  <si>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</si>
  <si>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</si>
  <si>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</si>
  <si>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</si>
  <si>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</si>
  <si>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</si>
  <si>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</si>
  <si>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</si>
  <si>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</si>
  <si>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</si>
  <si>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</si>
  <si>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</si>
  <si>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</si>
  <si>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</si>
  <si>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</si>
  <si>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</si>
  <si>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</si>
  <si>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</si>
  <si>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</si>
  <si>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</si>
  <si>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</si>
  <si>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</si>
  <si>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</si>
  <si>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</si>
  <si>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</si>
  <si>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</si>
  <si>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</si>
  <si>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</si>
  <si>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</si>
  <si>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</si>
  <si>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</si>
  <si>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</si>
  <si>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</si>
  <si>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</si>
  <si>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</si>
  <si>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</si>
  <si>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</si>
  <si>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</si>
  <si>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</si>
  <si>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</si>
  <si>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</si>
  <si>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</si>
  <si>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</si>
  <si>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</si>
  <si>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</si>
  <si>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</si>
  <si>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</si>
  <si>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</si>
  <si>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</si>
  <si>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</si>
  <si>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</si>
  <si>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</si>
  <si>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</si>
  <si>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</si>
  <si>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</si>
  <si>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</si>
  <si>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</si>
  <si>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</si>
  <si>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</si>
  <si>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</si>
  <si>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</si>
  <si>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</si>
  <si>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</si>
  <si>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</si>
  <si>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</si>
  <si>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</si>
  <si>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</si>
  <si>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</si>
  <si>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</si>
  <si>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</si>
  <si>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</si>
  <si>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</si>
  <si>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</si>
  <si>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</si>
  <si>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</si>
  <si>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</si>
  <si>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</si>
  <si>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</si>
  <si>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</si>
  <si>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</si>
  <si>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</si>
  <si>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</si>
  <si>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</si>
  <si>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</si>
  <si>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</si>
  <si>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</si>
  <si>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</si>
  <si>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</si>
  <si>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</si>
  <si>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</si>
  <si>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</si>
  <si>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</si>
  <si>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</si>
  <si>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</si>
  <si>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</si>
  <si>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</si>
  <si>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</si>
  <si>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</si>
  <si>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</si>
  <si>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</si>
  <si>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</si>
  <si>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</si>
  <si>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</si>
  <si>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</si>
  <si>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</si>
  <si>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</si>
  <si>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</si>
  <si>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</si>
  <si>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</si>
  <si>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</si>
  <si>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</si>
  <si>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</si>
  <si>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</si>
  <si>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</si>
  <si>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</si>
  <si>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</si>
  <si>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</si>
  <si>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</si>
  <si>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</si>
  <si>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</si>
  <si>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</si>
  <si>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</si>
  <si>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</si>
  <si>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</si>
  <si>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</si>
  <si>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</si>
  <si>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</si>
  <si>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</si>
  <si>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</si>
  <si>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</si>
  <si>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</si>
  <si>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</si>
  <si>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</si>
  <si>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김정현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</si>
  <si>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</si>
  <si>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</si>
  <si>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</si>
  <si>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DEEPS</t>
    <phoneticPr fontId="3" type="noConversion"/>
  </si>
  <si>
    <t>20s/26k 30s/25k 40s/21k</t>
    <phoneticPr fontId="3" type="noConversion"/>
  </si>
  <si>
    <t>20s/19k 30s/19k 50s/22k</t>
    <phoneticPr fontId="3" type="noConversion"/>
  </si>
  <si>
    <t>N</t>
    <phoneticPr fontId="3" type="noConversion"/>
  </si>
  <si>
    <t>S</t>
    <phoneticPr fontId="3" type="noConversion"/>
  </si>
  <si>
    <t>E_051614</t>
    <phoneticPr fontId="3" type="noConversion"/>
  </si>
  <si>
    <t>1. E_051614: 달로 인해서 탄 영역</t>
    <phoneticPr fontId="3" type="noConversion"/>
  </si>
  <si>
    <t>2. 관측 중 TCS 망원경 아이콘이 자리 잡지 못하는 현상 발생 -&gt; TCC 초기화</t>
    <phoneticPr fontId="3" type="noConversion"/>
  </si>
  <si>
    <t>1. Dell shutter control 프로그램 실행. 셔터 프로그램 다운 13회 발생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</si>
</sst>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6" zoomScale="146" zoomScaleNormal="146" workbookViewId="0">
      <selection activeCell="B86" sqref="B86:P86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45402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0.9604166666666667</v>
      </c>
      <c r="D9" s="8">
        <v>0.9</v>
      </c>
      <c r="E9" s="8">
        <v>16.600000000000001</v>
      </c>
      <c r="F9" s="8">
        <v>36</v>
      </c>
      <c r="G9" s="36" t="s">
        <v>187</v>
      </c>
      <c r="H9" s="8">
        <v>0.1</v>
      </c>
      <c r="I9" s="36">
        <v>86.4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0.18541666666666667</v>
      </c>
      <c r="D10" s="8">
        <v>1.1000000000000001</v>
      </c>
      <c r="E10" s="8">
        <v>16.3</v>
      </c>
      <c r="F10" s="8">
        <v>22</v>
      </c>
      <c r="G10" s="36" t="s">
        <v>186</v>
      </c>
      <c r="H10" s="8">
        <v>0.7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0.43263888888888885</v>
      </c>
      <c r="D11" s="15">
        <v>0.8</v>
      </c>
      <c r="E11" s="15">
        <v>15.9</v>
      </c>
      <c r="F11" s="15">
        <v>14</v>
      </c>
      <c r="G11" s="36" t="s">
        <v>186</v>
      </c>
      <c r="H11" s="15">
        <v>3.4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23.472222222222221</v>
      </c>
      <c r="D12" s="19">
        <f>AVERAGE(D9:D11)</f>
        <v>0.93333333333333324</v>
      </c>
      <c r="E12" s="19">
        <f>AVERAGE(E9:E11)</f>
        <v>16.266666666666669</v>
      </c>
      <c r="F12" s="20">
        <f>AVERAGE(F9:F11)</f>
        <v>24</v>
      </c>
      <c r="G12" s="21"/>
      <c r="H12" s="22">
        <f>AVERAGE(H9:H11)</f>
        <v>1.4000000000000001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180</v>
      </c>
      <c r="F16" s="27" t="s">
        <v>183</v>
      </c>
      <c r="G16" s="27" t="s">
        <v>181</v>
      </c>
      <c r="H16" s="27" t="s">
        <v>182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0.93263888888888891</v>
      </c>
      <c r="D17" s="28">
        <v>0.93402777777777779</v>
      </c>
      <c r="E17" s="28">
        <v>0.9604166666666667</v>
      </c>
      <c r="F17" s="28">
        <v>0.98611111111111116</v>
      </c>
      <c r="G17" s="28">
        <v>0.16111111111111112</v>
      </c>
      <c r="H17" s="28">
        <v>0.43263888888888885</v>
      </c>
      <c r="I17" s="28"/>
      <c r="J17" s="28"/>
      <c r="K17" s="28"/>
      <c r="L17" s="28"/>
      <c r="M17" s="28"/>
      <c r="N17" s="28"/>
      <c r="O17" s="28"/>
      <c r="P17" s="28">
        <v>0.4368055555555555</v>
      </c>
    </row>
    <row r="18" spans="2:16" ht="14.15" customHeight="1" x14ac:dyDescent="0.45">
      <c r="B18" s="35" t="s">
        <v>45</v>
      </c>
      <c r="C18" s="27">
        <v>51590</v>
      </c>
      <c r="D18" s="27">
        <v>51591</v>
      </c>
      <c r="E18" s="27">
        <v>51602</v>
      </c>
      <c r="F18" s="27">
        <v>51617</v>
      </c>
      <c r="G18" s="27">
        <v>51683</v>
      </c>
      <c r="H18" s="27">
        <v>51864</v>
      </c>
      <c r="I18" s="27"/>
      <c r="J18" s="27"/>
      <c r="K18" s="27"/>
      <c r="L18" s="27"/>
      <c r="M18" s="27"/>
      <c r="N18" s="27"/>
      <c r="O18" s="27"/>
      <c r="P18" s="27">
        <v>51869</v>
      </c>
    </row>
    <row r="19" spans="2:16" ht="14.15" customHeight="1" thickBot="1" x14ac:dyDescent="0.5">
      <c r="B19" s="13" t="s">
        <v>46</v>
      </c>
      <c r="C19" s="29"/>
      <c r="D19" s="27">
        <v>51601</v>
      </c>
      <c r="E19" s="30">
        <v>51616</v>
      </c>
      <c r="F19" s="30">
        <v>51682</v>
      </c>
      <c r="G19" s="30">
        <v>51863</v>
      </c>
      <c r="H19" s="30">
        <v>51868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11</v>
      </c>
      <c r="E20" s="33">
        <f t="shared" ref="E20:O20" si="0">IF(ISNUMBER(E18),E19-E18+1,"")</f>
        <v>15</v>
      </c>
      <c r="F20" s="33">
        <f t="shared" si="0"/>
        <v>66</v>
      </c>
      <c r="G20" s="33">
        <f t="shared" si="0"/>
        <v>181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48</v>
      </c>
      <c r="C22" s="35" t="s">
        <v>22</v>
      </c>
      <c r="D22" s="35" t="s">
        <v>24</v>
      </c>
      <c r="E22" s="35" t="s">
        <v>49</v>
      </c>
      <c r="F22" s="130" t="s">
        <v>50</v>
      </c>
      <c r="G22" s="130"/>
      <c r="H22" s="130"/>
      <c r="I22" s="130"/>
      <c r="J22" s="35" t="s">
        <v>22</v>
      </c>
      <c r="K22" s="35" t="s">
        <v>24</v>
      </c>
      <c r="L22" s="35" t="s">
        <v>49</v>
      </c>
      <c r="M22" s="130" t="s">
        <v>50</v>
      </c>
      <c r="N22" s="130"/>
      <c r="O22" s="130"/>
      <c r="P22" s="130"/>
    </row>
    <row r="23" spans="2:16" ht="13.5" customHeight="1" x14ac:dyDescent="0.45">
      <c r="B23" s="129"/>
      <c r="C23" s="36">
        <v>51596</v>
      </c>
      <c r="D23" s="36">
        <v>51598</v>
      </c>
      <c r="E23" s="36" t="s">
        <v>51</v>
      </c>
      <c r="F23" s="128" t="s">
        <v>184</v>
      </c>
      <c r="G23" s="128"/>
      <c r="H23" s="128"/>
      <c r="I23" s="128"/>
      <c r="J23" s="36"/>
      <c r="K23" s="36"/>
      <c r="L23" s="36" t="s">
        <v>52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53</v>
      </c>
      <c r="F24" s="128"/>
      <c r="G24" s="128"/>
      <c r="H24" s="128"/>
      <c r="I24" s="128"/>
      <c r="J24" s="36"/>
      <c r="K24" s="36"/>
      <c r="L24" s="36" t="s">
        <v>54</v>
      </c>
      <c r="M24" s="128"/>
      <c r="N24" s="128"/>
      <c r="O24" s="128"/>
      <c r="P24" s="128"/>
    </row>
    <row r="25" spans="2:16" ht="13.5" customHeight="1" x14ac:dyDescent="0.45">
      <c r="B25" s="129"/>
      <c r="C25" s="36">
        <v>51599</v>
      </c>
      <c r="D25" s="36">
        <v>51601</v>
      </c>
      <c r="E25" s="36" t="s">
        <v>54</v>
      </c>
      <c r="F25" s="128" t="s">
        <v>185</v>
      </c>
      <c r="G25" s="128"/>
      <c r="H25" s="128"/>
      <c r="I25" s="128"/>
      <c r="J25" s="36"/>
      <c r="K25" s="36"/>
      <c r="L25" s="36" t="s">
        <v>53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52</v>
      </c>
      <c r="F26" s="128"/>
      <c r="G26" s="128"/>
      <c r="H26" s="128"/>
      <c r="I26" s="128"/>
      <c r="J26" s="36"/>
      <c r="K26" s="36"/>
      <c r="L26" s="36" t="s">
        <v>51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55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0.2590277777777778</v>
      </c>
      <c r="D30" s="43"/>
      <c r="E30" s="43"/>
      <c r="F30" s="43"/>
      <c r="G30" s="43">
        <v>0.16388888888888889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0.42291666666666672</v>
      </c>
    </row>
    <row r="31" spans="2:16" ht="14.15" customHeight="1" x14ac:dyDescent="0.45">
      <c r="B31" s="37" t="s">
        <v>171</v>
      </c>
      <c r="C31" s="47">
        <v>0.27152777777777776</v>
      </c>
      <c r="D31" s="7"/>
      <c r="E31" s="7"/>
      <c r="F31" s="7"/>
      <c r="G31" s="7">
        <v>0.17500000000000002</v>
      </c>
      <c r="H31" s="7"/>
      <c r="I31" s="7"/>
      <c r="J31" s="7"/>
      <c r="K31" s="7">
        <v>2.5694444444444447E-2</v>
      </c>
      <c r="L31" s="7"/>
      <c r="M31" s="7"/>
      <c r="N31" s="7"/>
      <c r="O31" s="48"/>
      <c r="P31" s="46">
        <f>SUM(C31:N31)</f>
        <v>0.47222222222222221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172</v>
      </c>
      <c r="C34" s="109">
        <f>C31-C32-C33</f>
        <v>0.27152777777777776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0.17500000000000002</v>
      </c>
      <c r="H34" s="109">
        <f t="shared" si="1"/>
        <v>0</v>
      </c>
      <c r="I34" s="109">
        <f t="shared" si="1"/>
        <v>0</v>
      </c>
      <c r="J34" s="109">
        <f t="shared" si="1"/>
        <v>0</v>
      </c>
      <c r="K34" s="109">
        <f t="shared" si="1"/>
        <v>2.5694444444444447E-2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0.47222222222222221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9" t="s">
        <v>72</v>
      </c>
      <c r="C36" s="138" t="s">
        <v>188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50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50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50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50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1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39" t="s">
        <v>73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1"/>
    </row>
    <row r="44" spans="2:16" ht="14.15" customHeight="1" x14ac:dyDescent="0.45">
      <c r="B44" s="142" t="s">
        <v>189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4"/>
    </row>
    <row r="45" spans="2:16" ht="14.15" customHeight="1" x14ac:dyDescent="0.45">
      <c r="B45" s="145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7"/>
    </row>
    <row r="46" spans="2:16" ht="14.15" customHeight="1" x14ac:dyDescent="0.45">
      <c r="B46" s="148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7"/>
    </row>
    <row r="47" spans="2:16" ht="14.15" customHeight="1" x14ac:dyDescent="0.45">
      <c r="B47" s="145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7"/>
    </row>
    <row r="48" spans="2:16" ht="14.15" customHeight="1" x14ac:dyDescent="0.45"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5" customHeight="1" x14ac:dyDescent="0.45"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7"/>
    </row>
    <row r="50" spans="2:16" ht="14.15" customHeight="1" x14ac:dyDescent="0.45">
      <c r="B50" s="145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7"/>
    </row>
    <row r="51" spans="2:16" ht="14.15" customHeight="1" x14ac:dyDescent="0.45">
      <c r="B51" s="145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7"/>
    </row>
    <row r="52" spans="2:16" ht="14.15" customHeight="1" thickBot="1" x14ac:dyDescent="0.5">
      <c r="B52" s="165"/>
      <c r="C52" s="166"/>
      <c r="D52" s="146"/>
      <c r="E52" s="146"/>
      <c r="F52" s="14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5" customHeight="1" thickTop="1" thickBot="1" x14ac:dyDescent="0.5">
      <c r="B53" s="131" t="s">
        <v>173</v>
      </c>
      <c r="C53" s="132"/>
      <c r="D53" s="112">
        <v>1.04</v>
      </c>
      <c r="E53" s="112">
        <v>0.72</v>
      </c>
      <c r="F53" s="112">
        <v>1.05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174</v>
      </c>
      <c r="C54" s="135"/>
      <c r="D54" s="135"/>
      <c r="E54" s="135"/>
      <c r="F54" s="112">
        <v>1291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2" t="s">
        <v>74</v>
      </c>
      <c r="C56" s="15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3" t="s">
        <v>75</v>
      </c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5"/>
      <c r="N57" s="156" t="s">
        <v>76</v>
      </c>
      <c r="O57" s="154"/>
      <c r="P57" s="157"/>
    </row>
    <row r="58" spans="2:16" ht="17.149999999999999" customHeight="1" x14ac:dyDescent="0.45">
      <c r="B58" s="158" t="s">
        <v>77</v>
      </c>
      <c r="C58" s="159"/>
      <c r="D58" s="160"/>
      <c r="E58" s="158" t="s">
        <v>78</v>
      </c>
      <c r="F58" s="159"/>
      <c r="G58" s="160"/>
      <c r="H58" s="159" t="s">
        <v>79</v>
      </c>
      <c r="I58" s="159"/>
      <c r="J58" s="159"/>
      <c r="K58" s="161" t="s">
        <v>80</v>
      </c>
      <c r="L58" s="159"/>
      <c r="M58" s="162"/>
      <c r="N58" s="163"/>
      <c r="O58" s="159"/>
      <c r="P58" s="164"/>
    </row>
    <row r="59" spans="2:16" ht="20.149999999999999" customHeight="1" x14ac:dyDescent="0.45">
      <c r="B59" s="168" t="s">
        <v>81</v>
      </c>
      <c r="C59" s="169"/>
      <c r="D59" s="58" t="b">
        <v>1</v>
      </c>
      <c r="E59" s="168" t="s">
        <v>82</v>
      </c>
      <c r="F59" s="169"/>
      <c r="G59" s="58" t="b">
        <v>1</v>
      </c>
      <c r="H59" s="170" t="s">
        <v>83</v>
      </c>
      <c r="I59" s="169"/>
      <c r="J59" s="58" t="b">
        <v>1</v>
      </c>
      <c r="K59" s="170" t="s">
        <v>84</v>
      </c>
      <c r="L59" s="169"/>
      <c r="M59" s="58" t="b">
        <v>1</v>
      </c>
      <c r="N59" s="171" t="s">
        <v>85</v>
      </c>
      <c r="O59" s="169"/>
      <c r="P59" s="58" t="b">
        <v>1</v>
      </c>
    </row>
    <row r="60" spans="2:16" ht="20.149999999999999" customHeight="1" x14ac:dyDescent="0.45">
      <c r="B60" s="168" t="s">
        <v>86</v>
      </c>
      <c r="C60" s="169"/>
      <c r="D60" s="58" t="b">
        <v>1</v>
      </c>
      <c r="E60" s="168" t="s">
        <v>87</v>
      </c>
      <c r="F60" s="169"/>
      <c r="G60" s="58" t="b">
        <v>1</v>
      </c>
      <c r="H60" s="170" t="s">
        <v>88</v>
      </c>
      <c r="I60" s="169"/>
      <c r="J60" s="58" t="b">
        <v>1</v>
      </c>
      <c r="K60" s="170" t="s">
        <v>89</v>
      </c>
      <c r="L60" s="169"/>
      <c r="M60" s="58" t="b">
        <v>1</v>
      </c>
      <c r="N60" s="171" t="s">
        <v>90</v>
      </c>
      <c r="O60" s="169"/>
      <c r="P60" s="58" t="b">
        <v>1</v>
      </c>
    </row>
    <row r="61" spans="2:16" ht="20.149999999999999" customHeight="1" x14ac:dyDescent="0.45">
      <c r="B61" s="168" t="s">
        <v>91</v>
      </c>
      <c r="C61" s="169"/>
      <c r="D61" s="58" t="b">
        <v>1</v>
      </c>
      <c r="E61" s="168" t="s">
        <v>92</v>
      </c>
      <c r="F61" s="169"/>
      <c r="G61" s="58" t="b">
        <v>1</v>
      </c>
      <c r="H61" s="170" t="s">
        <v>93</v>
      </c>
      <c r="I61" s="169"/>
      <c r="J61" s="58" t="b">
        <v>1</v>
      </c>
      <c r="K61" s="170" t="s">
        <v>94</v>
      </c>
      <c r="L61" s="169"/>
      <c r="M61" s="58" t="b">
        <v>1</v>
      </c>
      <c r="N61" s="171" t="s">
        <v>95</v>
      </c>
      <c r="O61" s="169"/>
      <c r="P61" s="58" t="b">
        <v>1</v>
      </c>
    </row>
    <row r="62" spans="2:16" ht="20.149999999999999" customHeight="1" x14ac:dyDescent="0.45">
      <c r="B62" s="170" t="s">
        <v>93</v>
      </c>
      <c r="C62" s="169"/>
      <c r="D62" s="58" t="b">
        <v>1</v>
      </c>
      <c r="E62" s="168" t="s">
        <v>96</v>
      </c>
      <c r="F62" s="169"/>
      <c r="G62" s="58" t="b">
        <v>1</v>
      </c>
      <c r="H62" s="170" t="s">
        <v>97</v>
      </c>
      <c r="I62" s="169"/>
      <c r="J62" s="58" t="b">
        <v>0</v>
      </c>
      <c r="K62" s="170" t="s">
        <v>98</v>
      </c>
      <c r="L62" s="169"/>
      <c r="M62" s="58" t="b">
        <v>1</v>
      </c>
      <c r="N62" s="171" t="s">
        <v>88</v>
      </c>
      <c r="O62" s="169"/>
      <c r="P62" s="58" t="b">
        <v>1</v>
      </c>
    </row>
    <row r="63" spans="2:16" ht="20.149999999999999" customHeight="1" x14ac:dyDescent="0.45">
      <c r="B63" s="170" t="s">
        <v>99</v>
      </c>
      <c r="C63" s="169"/>
      <c r="D63" s="58" t="b">
        <v>1</v>
      </c>
      <c r="E63" s="168" t="s">
        <v>100</v>
      </c>
      <c r="F63" s="169"/>
      <c r="G63" s="58" t="b">
        <v>1</v>
      </c>
      <c r="H63" s="68"/>
      <c r="I63" s="69"/>
      <c r="J63" s="70"/>
      <c r="K63" s="170" t="s">
        <v>101</v>
      </c>
      <c r="L63" s="169"/>
      <c r="M63" s="58" t="b">
        <v>1</v>
      </c>
      <c r="N63" s="171" t="s">
        <v>168</v>
      </c>
      <c r="O63" s="169"/>
      <c r="P63" s="58" t="b">
        <v>1</v>
      </c>
    </row>
    <row r="64" spans="2:16" ht="20.149999999999999" customHeight="1" x14ac:dyDescent="0.45">
      <c r="B64" s="170" t="s">
        <v>102</v>
      </c>
      <c r="C64" s="169"/>
      <c r="D64" s="58" t="b">
        <v>0</v>
      </c>
      <c r="E64" s="168" t="s">
        <v>103</v>
      </c>
      <c r="F64" s="169"/>
      <c r="G64" s="58" t="b">
        <v>1</v>
      </c>
      <c r="H64" s="71"/>
      <c r="I64" s="72"/>
      <c r="J64" s="73"/>
      <c r="K64" s="178" t="s">
        <v>104</v>
      </c>
      <c r="L64" s="179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8" t="s">
        <v>167</v>
      </c>
      <c r="F65" s="16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2" t="s">
        <v>110</v>
      </c>
      <c r="C69" s="172"/>
      <c r="D69" s="81"/>
      <c r="E69" s="81"/>
      <c r="F69" s="174" t="s">
        <v>111</v>
      </c>
      <c r="G69" s="176" t="s">
        <v>112</v>
      </c>
      <c r="H69" s="81"/>
      <c r="I69" s="172" t="s">
        <v>113</v>
      </c>
      <c r="J69" s="172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73"/>
      <c r="C70" s="173"/>
      <c r="D70" s="85"/>
      <c r="E70" s="86"/>
      <c r="F70" s="175"/>
      <c r="G70" s="177"/>
      <c r="H70" s="87"/>
      <c r="I70" s="173"/>
      <c r="J70" s="173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1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-162.6</v>
      </c>
      <c r="D72" s="60">
        <v>-163.1</v>
      </c>
      <c r="E72" s="100" t="s">
        <v>123</v>
      </c>
      <c r="F72" s="60">
        <v>23.7</v>
      </c>
      <c r="G72" s="60">
        <v>22.1</v>
      </c>
      <c r="H72" s="101"/>
      <c r="I72" s="97" t="s">
        <v>124</v>
      </c>
      <c r="J72" s="59">
        <v>0</v>
      </c>
      <c r="K72" s="98" t="s">
        <v>176</v>
      </c>
      <c r="L72" s="59">
        <v>1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-165.9</v>
      </c>
      <c r="D73" s="60">
        <v>-166.4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0</v>
      </c>
      <c r="Q73" s="106"/>
    </row>
    <row r="74" spans="2:17" ht="20.149999999999999" customHeight="1" x14ac:dyDescent="0.45">
      <c r="B74" s="100" t="s">
        <v>131</v>
      </c>
      <c r="C74" s="60">
        <v>-190.2</v>
      </c>
      <c r="D74" s="60">
        <v>-197.1</v>
      </c>
      <c r="E74" s="102" t="s">
        <v>132</v>
      </c>
      <c r="F74" s="62">
        <v>25</v>
      </c>
      <c r="G74" s="62">
        <v>15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-109.9</v>
      </c>
      <c r="D75" s="60">
        <v>-110.8</v>
      </c>
      <c r="E75" s="102" t="s">
        <v>137</v>
      </c>
      <c r="F75" s="62">
        <v>30</v>
      </c>
      <c r="G75" s="62">
        <v>30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29.5</v>
      </c>
      <c r="D76" s="60">
        <v>27.4</v>
      </c>
      <c r="E76" s="102" t="s">
        <v>142</v>
      </c>
      <c r="F76" s="62">
        <v>20</v>
      </c>
      <c r="G76" s="62">
        <v>20</v>
      </c>
      <c r="H76" s="103"/>
      <c r="I76" s="97" t="s">
        <v>143</v>
      </c>
      <c r="J76" s="59">
        <v>1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25.4</v>
      </c>
      <c r="D77" s="60">
        <v>23.2</v>
      </c>
      <c r="E77" s="102" t="s">
        <v>147</v>
      </c>
      <c r="F77" s="62">
        <v>240</v>
      </c>
      <c r="G77" s="62">
        <v>240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23.6</v>
      </c>
      <c r="D78" s="60">
        <v>21.2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22</v>
      </c>
      <c r="D79" s="60">
        <v>19.600000000000001</v>
      </c>
      <c r="E79" s="100" t="s">
        <v>157</v>
      </c>
      <c r="F79" s="60">
        <v>17.5</v>
      </c>
      <c r="G79" s="60">
        <v>16.2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5.7099999999999999E-5</v>
      </c>
      <c r="D80" s="64">
        <v>5.3499999999999999E-5</v>
      </c>
      <c r="E80" s="102" t="s">
        <v>162</v>
      </c>
      <c r="F80" s="61">
        <v>30.2</v>
      </c>
      <c r="G80" s="61">
        <v>16.899999999999999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166</v>
      </c>
      <c r="C84" s="124"/>
    </row>
    <row r="85" spans="2:16" ht="15" customHeight="1" x14ac:dyDescent="0.45">
      <c r="B85" s="125" t="s">
        <v>191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 t="s">
        <v>190</v>
      </c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2024-04-20T10:34:45Z</dcterms:modified>
</cp:coreProperties>
</file>