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4월\"/>
    </mc:Choice>
  </mc:AlternateContent>
  <xr:revisionPtr revIDLastSave="0" documentId="13_ncr:1_{F0E062AC-DAAC-40CD-9305-32DA84D191E0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<sst xmlns="http://schemas.openxmlformats.org/spreadsheetml/2006/main" count="215" uniqueCount="197">
  <si>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</si>
  <si>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</si>
  <si>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</si>
  <si>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</si>
  <si>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</si>
  <si>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</si>
  <si>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</si>
  <si>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</si>
  <si>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</si>
  <si>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</si>
  <si>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</si>
  <si>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</si>
  <si>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</si>
  <si>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</si>
  <si>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</si>
  <si>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</si>
  <si>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</si>
  <si>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</si>
  <si>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</si>
  <si>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</si>
  <si>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</si>
  <si>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</si>
  <si>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</si>
  <si>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</si>
  <si>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</si>
  <si>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</si>
  <si>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</si>
  <si>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</si>
  <si>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</si>
  <si>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</si>
  <si>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</si>
  <si>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</si>
  <si>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</si>
  <si>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</si>
  <si>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</si>
  <si>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</si>
  <si>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</si>
  <si>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</si>
  <si>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</si>
  <si>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</si>
  <si>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</si>
  <si>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</si>
  <si>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</si>
  <si>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</si>
  <si>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</si>
  <si>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</si>
  <si>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</si>
  <si>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</si>
  <si>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</si>
  <si>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</si>
  <si>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</si>
  <si>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</si>
  <si>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</si>
  <si>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</si>
  <si>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</si>
  <si>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</si>
  <si>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</si>
  <si>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</si>
  <si>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</si>
  <si>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</si>
  <si>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</si>
  <si>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</si>
  <si>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</si>
  <si>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</si>
  <si>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</si>
  <si>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</si>
  <si>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</si>
  <si>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</si>
  <si>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</si>
  <si>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</si>
  <si>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</si>
  <si>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</si>
  <si>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</si>
  <si>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</si>
  <si>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</si>
  <si>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</si>
  <si>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</si>
  <si>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</si>
  <si>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</si>
  <si>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</si>
  <si>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</si>
  <si>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</si>
  <si>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</si>
  <si>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</si>
  <si>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</si>
  <si>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</si>
  <si>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</si>
  <si>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</si>
  <si>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</si>
  <si>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</si>
  <si>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</si>
  <si>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</si>
  <si>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</si>
  <si>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</si>
  <si>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</si>
  <si>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</si>
  <si>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</si>
  <si>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</si>
  <si>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</si>
  <si>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</si>
  <si>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</si>
  <si>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</si>
  <si>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</si>
  <si>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</si>
  <si>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</si>
  <si>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</si>
  <si>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</si>
  <si>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</si>
  <si>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</si>
  <si>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</si>
  <si>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</si>
  <si>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</si>
  <si>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</si>
  <si>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</si>
  <si>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</si>
  <si>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</si>
  <si>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</si>
  <si>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</si>
  <si>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</si>
  <si>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</si>
  <si>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</si>
  <si>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</si>
  <si>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</si>
  <si>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</si>
  <si>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</si>
  <si>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</si>
  <si>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</si>
  <si>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</si>
  <si>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</si>
  <si>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</si>
  <si>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</si>
  <si>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</si>
  <si>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</si>
  <si>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</si>
  <si>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</si>
  <si>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</si>
  <si>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</si>
  <si>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</si>
  <si>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</si>
  <si>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</si>
  <si>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</si>
  <si>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</si>
  <si>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</si>
  <si>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</si>
  <si>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</si>
  <si>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</si>
  <si>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</si>
  <si>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</si>
  <si>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</si>
  <si>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</si>
  <si>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</si>
  <si>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</si>
  <si>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</si>
  <si>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</si>
  <si>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</si>
  <si>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</si>
  <si>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</si>
  <si>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</si>
  <si>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</si>
  <si>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</si>
  <si>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</si>
  <si>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</si>
  <si>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</si>
  <si>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</si>
  <si>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</si>
  <si>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</si>
  <si>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</si>
  <si>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</si>
  <si>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</si>
  <si>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</si>
  <si>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</si>
  <si>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</si>
  <si>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</si>
  <si>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</si>
  <si>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</si>
  <si>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</si>
  <si>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</si>
  <si>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</si>
  <si>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</si>
  <si>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김정현</t>
    <phoneticPr fontId="3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</si>
  <si>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</si>
  <si>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</si>
  <si>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</si>
  <si>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KSP</t>
    <phoneticPr fontId="3" type="noConversion"/>
  </si>
  <si>
    <t>M_051283</t>
    <phoneticPr fontId="3" type="noConversion"/>
  </si>
  <si>
    <t>20s/23k 30s/21k 40s/18k</t>
    <phoneticPr fontId="3" type="noConversion"/>
  </si>
  <si>
    <t>30s/20k 40s/20k</t>
    <phoneticPr fontId="3" type="noConversion"/>
  </si>
  <si>
    <t>1. M_051283: flat 촬영 중 ICS crash 발생</t>
    <phoneticPr fontId="3" type="noConversion"/>
  </si>
  <si>
    <t>S</t>
    <phoneticPr fontId="3" type="noConversion"/>
  </si>
  <si>
    <t>-</t>
    <phoneticPr fontId="3" type="noConversion"/>
  </si>
  <si>
    <t>D_051506</t>
    <phoneticPr fontId="3" type="noConversion"/>
  </si>
  <si>
    <t>2. [UT 07:17-07:34] 관측 중 TCS의 망원경 아이콘이 자리를 잡지 않고 계속 움직여서 TCC 재실행</t>
    <phoneticPr fontId="3" type="noConversion"/>
  </si>
  <si>
    <t>D_051540</t>
    <phoneticPr fontId="3" type="noConversion"/>
  </si>
  <si>
    <t>D_051558-051559</t>
    <phoneticPr fontId="3" type="noConversion"/>
  </si>
  <si>
    <t>1. Dell shutter control 프로그램 실행. 셔터 프로그램 다운 15회 발생</t>
    <phoneticPr fontId="3" type="noConversion"/>
  </si>
  <si>
    <t>50s/19k 40s/21k 30s/23k</t>
    <phoneticPr fontId="3" type="noConversion"/>
  </si>
  <si>
    <t>40s/21k 30s/24k 20s/22k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</si>
</sst>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4" sqref="H4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7" t="s">
        <v>0</v>
      </c>
      <c r="C2" s="15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8">
        <v>45401</v>
      </c>
      <c r="D3" s="159"/>
      <c r="E3" s="1"/>
      <c r="F3" s="1"/>
      <c r="G3" s="1"/>
      <c r="H3" s="1"/>
      <c r="I3" s="1"/>
      <c r="J3" s="1"/>
      <c r="K3" s="66" t="s">
        <v>2</v>
      </c>
      <c r="L3" s="160">
        <f>(P31-(P32+P33))/P31*100</f>
        <v>97.5</v>
      </c>
      <c r="M3" s="160"/>
      <c r="N3" s="66" t="s">
        <v>3</v>
      </c>
      <c r="O3" s="160">
        <f>(P31-P33)/P31*100</f>
        <v>97.5</v>
      </c>
      <c r="P3" s="160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7" t="s">
        <v>7</v>
      </c>
      <c r="C7" s="15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0.96250000000000002</v>
      </c>
      <c r="D9" s="8">
        <v>1.1000000000000001</v>
      </c>
      <c r="E9" s="8">
        <v>18.5</v>
      </c>
      <c r="F9" s="8">
        <v>14</v>
      </c>
      <c r="G9" s="36" t="s">
        <v>188</v>
      </c>
      <c r="H9" s="8">
        <v>1.2</v>
      </c>
      <c r="I9" s="36">
        <v>78.3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0.18333333333333335</v>
      </c>
      <c r="D10" s="8">
        <v>1</v>
      </c>
      <c r="E10" s="8">
        <v>18.2</v>
      </c>
      <c r="F10" s="8">
        <v>12</v>
      </c>
      <c r="G10" s="36" t="s">
        <v>188</v>
      </c>
      <c r="H10" s="8">
        <v>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0.43472222222222223</v>
      </c>
      <c r="D11" s="15">
        <v>0.8</v>
      </c>
      <c r="E11" s="15">
        <v>16.8</v>
      </c>
      <c r="F11" s="15">
        <v>12</v>
      </c>
      <c r="G11" s="36" t="s">
        <v>188</v>
      </c>
      <c r="H11" s="15">
        <v>2.4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23.472222222222225</v>
      </c>
      <c r="D12" s="19">
        <f>AVERAGE(D9:D11)</f>
        <v>0.96666666666666679</v>
      </c>
      <c r="E12" s="19">
        <f>AVERAGE(E9:E11)</f>
        <v>17.833333333333332</v>
      </c>
      <c r="F12" s="20">
        <f>AVERAGE(F9:F11)</f>
        <v>12.666666666666666</v>
      </c>
      <c r="G12" s="21"/>
      <c r="H12" s="22">
        <f>AVERAGE(H9:H11)</f>
        <v>2.1999999999999997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7" t="s">
        <v>26</v>
      </c>
      <c r="C14" s="15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169</v>
      </c>
      <c r="E16" s="27" t="s">
        <v>180</v>
      </c>
      <c r="F16" s="27" t="s">
        <v>183</v>
      </c>
      <c r="G16" s="27" t="s">
        <v>181</v>
      </c>
      <c r="H16" s="27" t="s">
        <v>182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0.92499999999999993</v>
      </c>
      <c r="D17" s="28">
        <v>0.92638888888888893</v>
      </c>
      <c r="E17" s="28">
        <v>0.96250000000000002</v>
      </c>
      <c r="F17" s="28">
        <v>0.98958333333333337</v>
      </c>
      <c r="G17" s="28">
        <v>0.16250000000000001</v>
      </c>
      <c r="H17" s="28">
        <v>0.43472222222222223</v>
      </c>
      <c r="I17" s="28"/>
      <c r="J17" s="28"/>
      <c r="K17" s="28"/>
      <c r="L17" s="28"/>
      <c r="M17" s="28"/>
      <c r="N17" s="28"/>
      <c r="O17" s="28"/>
      <c r="P17" s="28">
        <v>0.44722222222222219</v>
      </c>
    </row>
    <row r="18" spans="2:16" ht="14.15" customHeight="1" x14ac:dyDescent="0.45">
      <c r="B18" s="35" t="s">
        <v>45</v>
      </c>
      <c r="C18" s="27">
        <v>51274</v>
      </c>
      <c r="D18" s="27">
        <v>51275</v>
      </c>
      <c r="E18" s="27">
        <v>51286</v>
      </c>
      <c r="F18" s="27">
        <v>51303</v>
      </c>
      <c r="G18" s="27">
        <v>51412</v>
      </c>
      <c r="H18" s="27">
        <v>51578</v>
      </c>
      <c r="I18" s="27"/>
      <c r="J18" s="27"/>
      <c r="K18" s="27"/>
      <c r="L18" s="27"/>
      <c r="M18" s="27"/>
      <c r="N18" s="27"/>
      <c r="O18" s="27"/>
      <c r="P18" s="27">
        <v>51589</v>
      </c>
    </row>
    <row r="19" spans="2:16" ht="14.15" customHeight="1" thickBot="1" x14ac:dyDescent="0.5">
      <c r="B19" s="13" t="s">
        <v>46</v>
      </c>
      <c r="C19" s="29"/>
      <c r="D19" s="27">
        <v>51285</v>
      </c>
      <c r="E19" s="30">
        <v>51302</v>
      </c>
      <c r="F19" s="30">
        <v>51411</v>
      </c>
      <c r="G19" s="30">
        <v>51577</v>
      </c>
      <c r="H19" s="30">
        <v>51588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17</v>
      </c>
      <c r="F20" s="33">
        <f t="shared" si="0"/>
        <v>109</v>
      </c>
      <c r="G20" s="33">
        <f t="shared" si="0"/>
        <v>166</v>
      </c>
      <c r="H20" s="33">
        <f t="shared" si="0"/>
        <v>11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8" t="s">
        <v>48</v>
      </c>
      <c r="C22" s="35" t="s">
        <v>22</v>
      </c>
      <c r="D22" s="35" t="s">
        <v>24</v>
      </c>
      <c r="E22" s="35" t="s">
        <v>49</v>
      </c>
      <c r="F22" s="169" t="s">
        <v>50</v>
      </c>
      <c r="G22" s="169"/>
      <c r="H22" s="169"/>
      <c r="I22" s="169"/>
      <c r="J22" s="35" t="s">
        <v>22</v>
      </c>
      <c r="K22" s="35" t="s">
        <v>24</v>
      </c>
      <c r="L22" s="35" t="s">
        <v>49</v>
      </c>
      <c r="M22" s="169" t="s">
        <v>50</v>
      </c>
      <c r="N22" s="169"/>
      <c r="O22" s="169"/>
      <c r="P22" s="169"/>
    </row>
    <row r="23" spans="2:16" ht="13.5" customHeight="1" x14ac:dyDescent="0.45">
      <c r="B23" s="168"/>
      <c r="C23" s="36"/>
      <c r="D23" s="36"/>
      <c r="E23" s="36" t="s">
        <v>51</v>
      </c>
      <c r="F23" s="156"/>
      <c r="G23" s="156"/>
      <c r="H23" s="156"/>
      <c r="I23" s="156"/>
      <c r="J23" s="36"/>
      <c r="K23" s="36"/>
      <c r="L23" s="36" t="s">
        <v>52</v>
      </c>
      <c r="M23" s="156"/>
      <c r="N23" s="156"/>
      <c r="O23" s="156"/>
      <c r="P23" s="156"/>
    </row>
    <row r="24" spans="2:16" ht="13.5" customHeight="1" x14ac:dyDescent="0.45">
      <c r="B24" s="168"/>
      <c r="C24" s="36">
        <v>51280</v>
      </c>
      <c r="D24" s="36">
        <v>51282</v>
      </c>
      <c r="E24" s="36" t="s">
        <v>53</v>
      </c>
      <c r="F24" s="156" t="s">
        <v>185</v>
      </c>
      <c r="G24" s="156"/>
      <c r="H24" s="156"/>
      <c r="I24" s="156"/>
      <c r="J24" s="36">
        <v>51578</v>
      </c>
      <c r="K24" s="36">
        <v>51580</v>
      </c>
      <c r="L24" s="36" t="s">
        <v>54</v>
      </c>
      <c r="M24" s="156" t="s">
        <v>195</v>
      </c>
      <c r="N24" s="156"/>
      <c r="O24" s="156"/>
      <c r="P24" s="156"/>
    </row>
    <row r="25" spans="2:16" ht="13.5" customHeight="1" x14ac:dyDescent="0.45">
      <c r="B25" s="168"/>
      <c r="C25" s="36"/>
      <c r="D25" s="36"/>
      <c r="E25" s="36" t="s">
        <v>54</v>
      </c>
      <c r="F25" s="156"/>
      <c r="G25" s="156"/>
      <c r="H25" s="156"/>
      <c r="I25" s="156"/>
      <c r="J25" s="36"/>
      <c r="K25" s="36"/>
      <c r="L25" s="36" t="s">
        <v>53</v>
      </c>
      <c r="M25" s="156"/>
      <c r="N25" s="156"/>
      <c r="O25" s="156"/>
      <c r="P25" s="156"/>
    </row>
    <row r="26" spans="2:16" ht="13.5" customHeight="1" x14ac:dyDescent="0.45">
      <c r="B26" s="168"/>
      <c r="C26" s="36">
        <v>51283</v>
      </c>
      <c r="D26" s="36">
        <v>51285</v>
      </c>
      <c r="E26" s="36" t="s">
        <v>52</v>
      </c>
      <c r="F26" s="156" t="s">
        <v>186</v>
      </c>
      <c r="G26" s="156"/>
      <c r="H26" s="156"/>
      <c r="I26" s="156"/>
      <c r="J26" s="36">
        <v>51581</v>
      </c>
      <c r="K26" s="36">
        <v>51583</v>
      </c>
      <c r="L26" s="36" t="s">
        <v>51</v>
      </c>
      <c r="M26" s="156" t="s">
        <v>196</v>
      </c>
      <c r="N26" s="156"/>
      <c r="O26" s="156"/>
      <c r="P26" s="156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7" t="s">
        <v>55</v>
      </c>
      <c r="C28" s="157"/>
      <c r="D28" s="15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170</v>
      </c>
      <c r="C30" s="42">
        <v>0.25555555555555559</v>
      </c>
      <c r="D30" s="43">
        <v>0.16666666666666666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0.42222222222222228</v>
      </c>
    </row>
    <row r="31" spans="2:16" ht="14.15" customHeight="1" x14ac:dyDescent="0.45">
      <c r="B31" s="37" t="s">
        <v>171</v>
      </c>
      <c r="C31" s="47">
        <v>0.2722222222222222</v>
      </c>
      <c r="D31" s="7">
        <v>0.17291666666666669</v>
      </c>
      <c r="E31" s="7"/>
      <c r="F31" s="7"/>
      <c r="G31" s="7"/>
      <c r="H31" s="7"/>
      <c r="I31" s="7"/>
      <c r="J31" s="7"/>
      <c r="K31" s="7">
        <v>2.7083333333333334E-2</v>
      </c>
      <c r="L31" s="7"/>
      <c r="M31" s="7"/>
      <c r="N31" s="7"/>
      <c r="O31" s="48"/>
      <c r="P31" s="46">
        <f>SUM(C31:N31)</f>
        <v>0.47222222222222221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71</v>
      </c>
      <c r="C33" s="52">
        <v>1.1805555555555555E-2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1.1805555555555555E-2</v>
      </c>
    </row>
    <row r="34" spans="2:16" ht="14.15" customHeight="1" x14ac:dyDescent="0.45">
      <c r="B34" s="107" t="s">
        <v>172</v>
      </c>
      <c r="C34" s="109">
        <f>C31-C32-C33</f>
        <v>0.26041666666666663</v>
      </c>
      <c r="D34" s="109">
        <f t="shared" ref="D34:N34" si="1">D31-D32-D33</f>
        <v>0.17291666666666669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 t="shared" si="1"/>
        <v>0</v>
      </c>
      <c r="J34" s="109">
        <f t="shared" si="1"/>
        <v>0</v>
      </c>
      <c r="K34" s="109">
        <f t="shared" si="1"/>
        <v>2.7083333333333334E-2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0.46041666666666664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3" t="s">
        <v>72</v>
      </c>
      <c r="C36" s="152" t="s">
        <v>184</v>
      </c>
      <c r="D36" s="152"/>
      <c r="E36" s="152" t="s">
        <v>190</v>
      </c>
      <c r="F36" s="152"/>
      <c r="G36" s="152" t="s">
        <v>192</v>
      </c>
      <c r="H36" s="152"/>
      <c r="I36" s="152" t="s">
        <v>193</v>
      </c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4"/>
      <c r="C37" s="152"/>
      <c r="D37" s="152"/>
      <c r="E37" s="152"/>
      <c r="F37" s="152"/>
      <c r="G37" s="152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4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4"/>
      <c r="C39" s="152"/>
      <c r="D39" s="152"/>
      <c r="E39" s="152"/>
      <c r="F39" s="152"/>
      <c r="G39" s="152"/>
      <c r="H39" s="152"/>
      <c r="I39" s="152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4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5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73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 t="s">
        <v>187</v>
      </c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51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39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39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0" t="s">
        <v>173</v>
      </c>
      <c r="C53" s="171"/>
      <c r="D53" s="112" t="s">
        <v>189</v>
      </c>
      <c r="E53" s="112" t="s">
        <v>189</v>
      </c>
      <c r="F53" s="112" t="s">
        <v>189</v>
      </c>
      <c r="G53" s="171"/>
      <c r="H53" s="171"/>
      <c r="I53" s="171"/>
      <c r="J53" s="171"/>
      <c r="K53" s="171"/>
      <c r="L53" s="171"/>
      <c r="M53" s="171"/>
      <c r="N53" s="171"/>
      <c r="O53" s="171"/>
      <c r="P53" s="172"/>
    </row>
    <row r="54" spans="2:16" ht="14.15" customHeight="1" thickTop="1" thickBot="1" x14ac:dyDescent="0.5">
      <c r="B54" s="173" t="s">
        <v>174</v>
      </c>
      <c r="C54" s="174"/>
      <c r="D54" s="174"/>
      <c r="E54" s="174"/>
      <c r="F54" s="112">
        <v>1131</v>
      </c>
      <c r="G54" s="175"/>
      <c r="H54" s="175"/>
      <c r="I54" s="175"/>
      <c r="J54" s="175"/>
      <c r="K54" s="175"/>
      <c r="L54" s="175"/>
      <c r="M54" s="175"/>
      <c r="N54" s="175"/>
      <c r="O54" s="175"/>
      <c r="P54" s="176"/>
    </row>
    <row r="55" spans="2:16" ht="13.5" customHeight="1" thickTop="1" x14ac:dyDescent="0.45"/>
    <row r="56" spans="2:16" ht="17.25" customHeight="1" x14ac:dyDescent="0.45">
      <c r="B56" s="126" t="s">
        <v>74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75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76</v>
      </c>
      <c r="O57" s="128"/>
      <c r="P57" s="131"/>
    </row>
    <row r="58" spans="2:16" ht="17.149999999999999" customHeight="1" x14ac:dyDescent="0.45">
      <c r="B58" s="132" t="s">
        <v>77</v>
      </c>
      <c r="C58" s="133"/>
      <c r="D58" s="134"/>
      <c r="E58" s="132" t="s">
        <v>78</v>
      </c>
      <c r="F58" s="133"/>
      <c r="G58" s="134"/>
      <c r="H58" s="133" t="s">
        <v>79</v>
      </c>
      <c r="I58" s="133"/>
      <c r="J58" s="133"/>
      <c r="K58" s="135" t="s">
        <v>80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81</v>
      </c>
      <c r="C59" s="115"/>
      <c r="D59" s="58" t="b">
        <v>1</v>
      </c>
      <c r="E59" s="114" t="s">
        <v>82</v>
      </c>
      <c r="F59" s="115"/>
      <c r="G59" s="58" t="b">
        <v>1</v>
      </c>
      <c r="H59" s="122" t="s">
        <v>83</v>
      </c>
      <c r="I59" s="115"/>
      <c r="J59" s="58" t="b">
        <v>1</v>
      </c>
      <c r="K59" s="122" t="s">
        <v>84</v>
      </c>
      <c r="L59" s="115"/>
      <c r="M59" s="58" t="b">
        <v>1</v>
      </c>
      <c r="N59" s="123" t="s">
        <v>85</v>
      </c>
      <c r="O59" s="115"/>
      <c r="P59" s="58" t="b">
        <v>1</v>
      </c>
    </row>
    <row r="60" spans="2:16" ht="20.149999999999999" customHeight="1" x14ac:dyDescent="0.45">
      <c r="B60" s="114" t="s">
        <v>86</v>
      </c>
      <c r="C60" s="115"/>
      <c r="D60" s="58" t="b">
        <v>1</v>
      </c>
      <c r="E60" s="114" t="s">
        <v>87</v>
      </c>
      <c r="F60" s="115"/>
      <c r="G60" s="58" t="b">
        <v>1</v>
      </c>
      <c r="H60" s="122" t="s">
        <v>88</v>
      </c>
      <c r="I60" s="115"/>
      <c r="J60" s="58" t="b">
        <v>1</v>
      </c>
      <c r="K60" s="122" t="s">
        <v>89</v>
      </c>
      <c r="L60" s="115"/>
      <c r="M60" s="58" t="b">
        <v>1</v>
      </c>
      <c r="N60" s="123" t="s">
        <v>90</v>
      </c>
      <c r="O60" s="115"/>
      <c r="P60" s="58" t="b">
        <v>1</v>
      </c>
    </row>
    <row r="61" spans="2:16" ht="20.149999999999999" customHeight="1" x14ac:dyDescent="0.45">
      <c r="B61" s="114" t="s">
        <v>91</v>
      </c>
      <c r="C61" s="115"/>
      <c r="D61" s="58" t="b">
        <v>1</v>
      </c>
      <c r="E61" s="114" t="s">
        <v>92</v>
      </c>
      <c r="F61" s="115"/>
      <c r="G61" s="58" t="b">
        <v>1</v>
      </c>
      <c r="H61" s="122" t="s">
        <v>93</v>
      </c>
      <c r="I61" s="115"/>
      <c r="J61" s="58" t="b">
        <v>1</v>
      </c>
      <c r="K61" s="122" t="s">
        <v>94</v>
      </c>
      <c r="L61" s="115"/>
      <c r="M61" s="58" t="b">
        <v>1</v>
      </c>
      <c r="N61" s="123" t="s">
        <v>95</v>
      </c>
      <c r="O61" s="115"/>
      <c r="P61" s="58" t="b">
        <v>1</v>
      </c>
    </row>
    <row r="62" spans="2:16" ht="20.149999999999999" customHeight="1" x14ac:dyDescent="0.45">
      <c r="B62" s="122" t="s">
        <v>93</v>
      </c>
      <c r="C62" s="115"/>
      <c r="D62" s="58" t="b">
        <v>1</v>
      </c>
      <c r="E62" s="114" t="s">
        <v>96</v>
      </c>
      <c r="F62" s="115"/>
      <c r="G62" s="58" t="b">
        <v>1</v>
      </c>
      <c r="H62" s="122" t="s">
        <v>97</v>
      </c>
      <c r="I62" s="115"/>
      <c r="J62" s="58" t="b">
        <v>0</v>
      </c>
      <c r="K62" s="122" t="s">
        <v>98</v>
      </c>
      <c r="L62" s="115"/>
      <c r="M62" s="58" t="b">
        <v>1</v>
      </c>
      <c r="N62" s="123" t="s">
        <v>88</v>
      </c>
      <c r="O62" s="115"/>
      <c r="P62" s="58" t="b">
        <v>1</v>
      </c>
    </row>
    <row r="63" spans="2:16" ht="20.149999999999999" customHeight="1" x14ac:dyDescent="0.45">
      <c r="B63" s="122" t="s">
        <v>99</v>
      </c>
      <c r="C63" s="115"/>
      <c r="D63" s="58" t="b">
        <v>1</v>
      </c>
      <c r="E63" s="114" t="s">
        <v>100</v>
      </c>
      <c r="F63" s="115"/>
      <c r="G63" s="58" t="b">
        <v>1</v>
      </c>
      <c r="H63" s="68"/>
      <c r="I63" s="69"/>
      <c r="J63" s="70"/>
      <c r="K63" s="122" t="s">
        <v>101</v>
      </c>
      <c r="L63" s="115"/>
      <c r="M63" s="58" t="b">
        <v>1</v>
      </c>
      <c r="N63" s="123" t="s">
        <v>168</v>
      </c>
      <c r="O63" s="115"/>
      <c r="P63" s="58" t="b">
        <v>1</v>
      </c>
    </row>
    <row r="64" spans="2:16" ht="20.149999999999999" customHeight="1" x14ac:dyDescent="0.45">
      <c r="B64" s="122" t="s">
        <v>102</v>
      </c>
      <c r="C64" s="115"/>
      <c r="D64" s="58" t="b">
        <v>0</v>
      </c>
      <c r="E64" s="114" t="s">
        <v>103</v>
      </c>
      <c r="F64" s="115"/>
      <c r="G64" s="58" t="b">
        <v>1</v>
      </c>
      <c r="H64" s="71"/>
      <c r="I64" s="72"/>
      <c r="J64" s="73"/>
      <c r="K64" s="124" t="s">
        <v>104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167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110</v>
      </c>
      <c r="C69" s="116"/>
      <c r="D69" s="81"/>
      <c r="E69" s="81"/>
      <c r="F69" s="118" t="s">
        <v>111</v>
      </c>
      <c r="G69" s="120" t="s">
        <v>112</v>
      </c>
      <c r="H69" s="81"/>
      <c r="I69" s="116" t="s">
        <v>113</v>
      </c>
      <c r="J69" s="116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175</v>
      </c>
      <c r="L71" s="59">
        <v>0</v>
      </c>
      <c r="M71" s="97" t="s">
        <v>120</v>
      </c>
      <c r="N71" s="59">
        <v>2</v>
      </c>
      <c r="O71" s="99" t="s">
        <v>121</v>
      </c>
      <c r="P71" s="59">
        <v>0</v>
      </c>
      <c r="Q71" s="106"/>
    </row>
    <row r="72" spans="2:17" ht="20.149999999999999" customHeight="1" x14ac:dyDescent="0.45">
      <c r="B72" s="100" t="s">
        <v>122</v>
      </c>
      <c r="C72" s="60">
        <v>-162.30000000000001</v>
      </c>
      <c r="D72" s="60">
        <v>-162.80000000000001</v>
      </c>
      <c r="E72" s="100" t="s">
        <v>123</v>
      </c>
      <c r="F72" s="60">
        <v>22.8</v>
      </c>
      <c r="G72" s="60">
        <v>23.6</v>
      </c>
      <c r="H72" s="101"/>
      <c r="I72" s="97" t="s">
        <v>124</v>
      </c>
      <c r="J72" s="59">
        <v>0</v>
      </c>
      <c r="K72" s="98" t="s">
        <v>176</v>
      </c>
      <c r="L72" s="59">
        <v>1</v>
      </c>
      <c r="M72" s="98" t="s">
        <v>125</v>
      </c>
      <c r="N72" s="59">
        <v>0</v>
      </c>
      <c r="O72" s="98" t="s">
        <v>177</v>
      </c>
      <c r="P72" s="59">
        <v>0</v>
      </c>
      <c r="Q72" s="106"/>
    </row>
    <row r="73" spans="2:17" ht="20.149999999999999" customHeight="1" x14ac:dyDescent="0.45">
      <c r="B73" s="100" t="s">
        <v>126</v>
      </c>
      <c r="C73" s="60">
        <v>-166.1</v>
      </c>
      <c r="D73" s="60">
        <v>-165.9</v>
      </c>
      <c r="E73" s="102" t="s">
        <v>127</v>
      </c>
      <c r="F73" s="61">
        <v>10</v>
      </c>
      <c r="G73" s="61">
        <v>10</v>
      </c>
      <c r="H73" s="101"/>
      <c r="I73" s="97" t="s">
        <v>128</v>
      </c>
      <c r="J73" s="59">
        <v>0</v>
      </c>
      <c r="K73" s="98" t="s">
        <v>129</v>
      </c>
      <c r="L73" s="59">
        <v>0</v>
      </c>
      <c r="M73" s="98" t="s">
        <v>130</v>
      </c>
      <c r="N73" s="59">
        <v>0</v>
      </c>
      <c r="O73" s="98" t="s">
        <v>178</v>
      </c>
      <c r="P73" s="59">
        <v>0</v>
      </c>
      <c r="Q73" s="106"/>
    </row>
    <row r="74" spans="2:17" ht="20.149999999999999" customHeight="1" x14ac:dyDescent="0.45">
      <c r="B74" s="100" t="s">
        <v>131</v>
      </c>
      <c r="C74" s="60">
        <v>-196.9</v>
      </c>
      <c r="D74" s="60">
        <v>-197.7</v>
      </c>
      <c r="E74" s="102" t="s">
        <v>132</v>
      </c>
      <c r="F74" s="62">
        <v>15</v>
      </c>
      <c r="G74" s="62">
        <v>15</v>
      </c>
      <c r="H74" s="101"/>
      <c r="I74" s="97" t="s">
        <v>133</v>
      </c>
      <c r="J74" s="59">
        <v>0</v>
      </c>
      <c r="K74" s="98" t="s">
        <v>134</v>
      </c>
      <c r="L74" s="59">
        <v>0</v>
      </c>
      <c r="M74" s="97" t="s">
        <v>135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136</v>
      </c>
      <c r="C75" s="60">
        <v>-108.1</v>
      </c>
      <c r="D75" s="60">
        <v>-110.1</v>
      </c>
      <c r="E75" s="102" t="s">
        <v>137</v>
      </c>
      <c r="F75" s="62">
        <v>30</v>
      </c>
      <c r="G75" s="62">
        <v>30</v>
      </c>
      <c r="H75" s="103"/>
      <c r="I75" s="97" t="s">
        <v>138</v>
      </c>
      <c r="J75" s="59">
        <v>0</v>
      </c>
      <c r="K75" s="98" t="s">
        <v>139</v>
      </c>
      <c r="L75" s="59">
        <v>0</v>
      </c>
      <c r="M75" s="97" t="s">
        <v>140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141</v>
      </c>
      <c r="C76" s="60">
        <v>29.6</v>
      </c>
      <c r="D76" s="60">
        <v>27.7</v>
      </c>
      <c r="E76" s="102" t="s">
        <v>142</v>
      </c>
      <c r="F76" s="62">
        <v>20</v>
      </c>
      <c r="G76" s="62">
        <v>20</v>
      </c>
      <c r="H76" s="103"/>
      <c r="I76" s="97" t="s">
        <v>143</v>
      </c>
      <c r="J76" s="59">
        <v>1</v>
      </c>
      <c r="K76" s="97" t="s">
        <v>144</v>
      </c>
      <c r="L76" s="59">
        <v>0</v>
      </c>
      <c r="M76" s="98" t="s">
        <v>145</v>
      </c>
      <c r="N76" s="59">
        <v>0</v>
      </c>
      <c r="O76" s="81"/>
      <c r="P76" s="81"/>
    </row>
    <row r="77" spans="2:17" ht="20.149999999999999" customHeight="1" x14ac:dyDescent="0.45">
      <c r="B77" s="100" t="s">
        <v>146</v>
      </c>
      <c r="C77" s="60">
        <v>25.3</v>
      </c>
      <c r="D77" s="60">
        <v>23.5</v>
      </c>
      <c r="E77" s="102" t="s">
        <v>147</v>
      </c>
      <c r="F77" s="62">
        <v>240</v>
      </c>
      <c r="G77" s="62">
        <v>240</v>
      </c>
      <c r="H77" s="101"/>
      <c r="I77" s="97" t="s">
        <v>148</v>
      </c>
      <c r="J77" s="59">
        <v>0</v>
      </c>
      <c r="K77" s="97" t="s">
        <v>149</v>
      </c>
      <c r="L77" s="59">
        <v>0</v>
      </c>
      <c r="M77" s="98" t="s">
        <v>150</v>
      </c>
      <c r="N77" s="59">
        <v>0</v>
      </c>
      <c r="O77" s="81"/>
      <c r="P77" s="81"/>
    </row>
    <row r="78" spans="2:17" ht="20.149999999999999" customHeight="1" x14ac:dyDescent="0.45">
      <c r="B78" s="100" t="s">
        <v>151</v>
      </c>
      <c r="C78" s="60">
        <v>23.4</v>
      </c>
      <c r="D78" s="60">
        <v>21.6</v>
      </c>
      <c r="E78" s="102" t="s">
        <v>152</v>
      </c>
      <c r="F78" s="63"/>
      <c r="G78" s="63"/>
      <c r="H78" s="101"/>
      <c r="I78" s="98" t="s">
        <v>153</v>
      </c>
      <c r="J78" s="59">
        <v>0</v>
      </c>
      <c r="K78" s="97" t="s">
        <v>154</v>
      </c>
      <c r="L78" s="59">
        <v>0</v>
      </c>
      <c r="M78" s="104" t="s">
        <v>155</v>
      </c>
      <c r="N78" s="59">
        <v>0</v>
      </c>
      <c r="O78" s="81"/>
      <c r="P78" s="81"/>
    </row>
    <row r="79" spans="2:17" ht="20.149999999999999" customHeight="1" x14ac:dyDescent="0.45">
      <c r="B79" s="100" t="s">
        <v>156</v>
      </c>
      <c r="C79" s="60">
        <v>21.8</v>
      </c>
      <c r="D79" s="60">
        <v>20.100000000000001</v>
      </c>
      <c r="E79" s="100" t="s">
        <v>157</v>
      </c>
      <c r="F79" s="60">
        <v>18.399999999999999</v>
      </c>
      <c r="G79" s="60">
        <v>17</v>
      </c>
      <c r="H79" s="101"/>
      <c r="I79" s="98" t="s">
        <v>158</v>
      </c>
      <c r="J79" s="59">
        <v>0</v>
      </c>
      <c r="K79" s="98" t="s">
        <v>159</v>
      </c>
      <c r="L79" s="59">
        <v>0</v>
      </c>
      <c r="M79" s="98" t="s">
        <v>160</v>
      </c>
      <c r="N79" s="59">
        <v>0</v>
      </c>
      <c r="O79" s="80"/>
      <c r="P79" s="80"/>
    </row>
    <row r="80" spans="2:17" ht="20.149999999999999" customHeight="1" x14ac:dyDescent="0.45">
      <c r="B80" s="105" t="s">
        <v>161</v>
      </c>
      <c r="C80" s="64">
        <v>5.3999999999999998E-5</v>
      </c>
      <c r="D80" s="64">
        <v>5.4700000000000001E-5</v>
      </c>
      <c r="E80" s="102" t="s">
        <v>162</v>
      </c>
      <c r="F80" s="61">
        <v>21</v>
      </c>
      <c r="G80" s="61">
        <v>16.399999999999999</v>
      </c>
      <c r="H80" s="101"/>
      <c r="I80" s="98" t="s">
        <v>163</v>
      </c>
      <c r="J80" s="59">
        <v>0</v>
      </c>
      <c r="K80" s="97" t="s">
        <v>164</v>
      </c>
      <c r="L80" s="59">
        <v>0</v>
      </c>
      <c r="M80" s="98" t="s">
        <v>165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1" t="s">
        <v>166</v>
      </c>
      <c r="C84" s="161"/>
    </row>
    <row r="85" spans="2:16" ht="15" customHeight="1" x14ac:dyDescent="0.45">
      <c r="B85" s="162" t="s">
        <v>194</v>
      </c>
      <c r="C85" s="163"/>
      <c r="D85" s="163"/>
      <c r="E85" s="163"/>
      <c r="F85" s="163"/>
      <c r="G85" s="163"/>
      <c r="H85" s="163"/>
      <c r="I85" s="163"/>
      <c r="J85" s="163"/>
      <c r="K85" s="163"/>
      <c r="L85" s="163"/>
      <c r="M85" s="163"/>
      <c r="N85" s="163"/>
      <c r="O85" s="163"/>
      <c r="P85" s="164"/>
    </row>
    <row r="86" spans="2:16" ht="15" customHeight="1" x14ac:dyDescent="0.45">
      <c r="B86" s="165" t="s">
        <v>191</v>
      </c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7"/>
    </row>
    <row r="87" spans="2:16" ht="15" customHeight="1" x14ac:dyDescent="0.4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7"/>
    </row>
    <row r="88" spans="2:16" ht="15" customHeight="1" x14ac:dyDescent="0.4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7"/>
    </row>
    <row r="89" spans="2:16" ht="15" customHeight="1" x14ac:dyDescent="0.4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7"/>
    </row>
    <row r="90" spans="2:16" ht="15" customHeight="1" x14ac:dyDescent="0.4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7"/>
    </row>
    <row r="91" spans="2:16" ht="15" customHeight="1" x14ac:dyDescent="0.4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7"/>
    </row>
    <row r="92" spans="2:16" ht="15" customHeight="1" x14ac:dyDescent="0.4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7"/>
    </row>
    <row r="93" spans="2:16" ht="15" customHeight="1" x14ac:dyDescent="0.4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7"/>
    </row>
    <row r="94" spans="2:16" ht="15" customHeight="1" x14ac:dyDescent="0.45"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7"/>
    </row>
    <row r="95" spans="2:16" ht="15" customHeight="1" x14ac:dyDescent="0.4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7"/>
    </row>
    <row r="96" spans="2:16" ht="15" customHeight="1" x14ac:dyDescent="0.4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7"/>
    </row>
    <row r="97" spans="2:16" ht="15" customHeight="1" x14ac:dyDescent="0.4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7"/>
    </row>
    <row r="98" spans="2:16" ht="15" customHeight="1" x14ac:dyDescent="0.4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7"/>
    </row>
    <row r="99" spans="2:16" ht="15" customHeight="1" x14ac:dyDescent="0.45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2024-04-19T10:48:57Z</dcterms:modified>
</cp:coreProperties>
</file>