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E7D6ED92-05DF-4414-BF6D-D08C31CC76F3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<sst xmlns="http://schemas.openxmlformats.org/spreadsheetml/2006/main" count="215" uniqueCount="197">
  <si>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</si>
  <si>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</si>
  <si>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</si>
  <si>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</si>
  <si>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</si>
  <si>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</si>
  <si>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</si>
  <si>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</si>
  <si>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</si>
  <si>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</si>
  <si>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</si>
  <si>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</si>
  <si>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</si>
  <si>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</si>
  <si>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</si>
  <si>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</si>
  <si>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</si>
  <si>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</si>
  <si>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</si>
  <si>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</si>
  <si>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</si>
  <si>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</si>
  <si>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</si>
  <si>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</si>
  <si>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</si>
  <si>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</si>
  <si>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</si>
  <si>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</si>
  <si>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</si>
  <si>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</si>
  <si>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</si>
  <si>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</si>
  <si>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</si>
  <si>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</si>
  <si>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</si>
  <si>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</si>
  <si>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</si>
  <si>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</si>
  <si>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</si>
  <si>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</si>
  <si>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</si>
  <si>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</si>
  <si>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</si>
  <si>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</si>
  <si>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</si>
  <si>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</si>
  <si>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</si>
  <si>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</si>
  <si>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</si>
  <si>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</si>
  <si>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</si>
  <si>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</si>
  <si>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</si>
  <si>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</si>
  <si>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</si>
  <si>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</si>
  <si>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</si>
  <si>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</si>
  <si>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</si>
  <si>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</si>
  <si>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</si>
  <si>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</si>
  <si>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</si>
  <si>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</si>
  <si>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</si>
  <si>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</si>
  <si>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</si>
  <si>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</si>
  <si>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</si>
  <si>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</si>
  <si>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</si>
  <si>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</si>
  <si>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</si>
  <si>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</si>
  <si>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</si>
  <si>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</si>
  <si>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</si>
  <si>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</si>
  <si>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</si>
  <si>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</si>
  <si>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</si>
  <si>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</si>
  <si>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</si>
  <si>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</si>
  <si>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</si>
  <si>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</si>
  <si>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</si>
  <si>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</si>
  <si>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</si>
  <si>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</si>
  <si>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</si>
  <si>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</si>
  <si>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</si>
  <si>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</si>
  <si>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</si>
  <si>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</si>
  <si>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</si>
  <si>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</si>
  <si>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</si>
  <si>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</si>
  <si>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</si>
  <si>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</si>
  <si>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</si>
  <si>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</si>
  <si>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</si>
  <si>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</si>
  <si>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</si>
  <si>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</si>
  <si>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</si>
  <si>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</si>
  <si>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</si>
  <si>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</si>
  <si>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</si>
  <si>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</si>
  <si>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</si>
  <si>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</si>
  <si>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</si>
  <si>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</si>
  <si>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</si>
  <si>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</si>
  <si>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</si>
  <si>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</si>
  <si>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</si>
  <si>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</si>
  <si>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</si>
  <si>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</si>
  <si>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</si>
  <si>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</si>
  <si>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</si>
  <si>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</si>
  <si>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</si>
  <si>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</si>
  <si>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</si>
  <si>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</si>
  <si>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</si>
  <si>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</si>
  <si>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</si>
  <si>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</si>
  <si>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</si>
  <si>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</si>
  <si>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</si>
  <si>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</si>
  <si>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</si>
  <si>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</si>
  <si>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</si>
  <si>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</si>
  <si>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</si>
  <si>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</si>
  <si>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</si>
  <si>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</si>
  <si>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</si>
  <si>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</si>
  <si>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</si>
  <si>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</si>
  <si>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</si>
  <si>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</si>
  <si>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</si>
  <si>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</si>
  <si>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</si>
  <si>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</si>
  <si>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</si>
  <si>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</si>
  <si>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</si>
  <si>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</si>
  <si>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</si>
  <si>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</si>
  <si>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</si>
  <si>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</si>
  <si>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</si>
  <si>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</si>
  <si>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</si>
  <si>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</si>
  <si>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</si>
  <si>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</si>
  <si>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</si>
  <si>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</si>
  <si>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</si>
  <si>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</si>
  <si>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</si>
  <si>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</si>
  <si>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</si>
  <si>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허정환</t>
    <phoneticPr fontId="3" type="noConversion"/>
  </si>
  <si>
    <t>/  /  /  /</t>
    <phoneticPr fontId="3" type="noConversion"/>
  </si>
  <si>
    <t>S</t>
    <phoneticPr fontId="3" type="noConversion"/>
  </si>
  <si>
    <t>TNE-KSP</t>
    <phoneticPr fontId="3" type="noConversion"/>
  </si>
  <si>
    <t>KSP</t>
    <phoneticPr fontId="3" type="noConversion"/>
  </si>
  <si>
    <t>20s/25k 40s/30k 50s/24k</t>
    <phoneticPr fontId="3" type="noConversion"/>
  </si>
  <si>
    <t>20s/21k 40s/30k 50s/26k 60s/22k</t>
    <phoneticPr fontId="3" type="noConversion"/>
  </si>
  <si>
    <t>SW</t>
    <phoneticPr fontId="3" type="noConversion"/>
  </si>
  <si>
    <t>2. 80도 부근에서 돔 셔터 소음 발생 (쿵쿵 소리 남)</t>
    <phoneticPr fontId="3" type="noConversion"/>
  </si>
  <si>
    <t>NE</t>
    <phoneticPr fontId="3" type="noConversion"/>
  </si>
  <si>
    <t>E_049149</t>
    <phoneticPr fontId="3" type="noConversion"/>
  </si>
  <si>
    <t>1. E_049149 Aux. control 프로그램 다움. 망원경, 셔터 Sync. 불일치. 확인시 셔터가 천장에 위치.</t>
    <phoneticPr fontId="3" type="noConversion"/>
  </si>
  <si>
    <t>1. Aux control 프로그램에서 shutter control 실행. 셔터 프로그램 다운 12회 발생</t>
    <phoneticPr fontId="3" type="noConversion"/>
  </si>
  <si>
    <t>60s/30k 40s/27k 30s/30k</t>
    <phoneticPr fontId="3" type="noConversion"/>
  </si>
  <si>
    <t>40s/21k 30s/24k</t>
    <phoneticPr fontId="3" type="noConversion"/>
  </si>
  <si>
    <t>3. focuser actuator 초기화 수회 실행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</si>
</sst>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L34" sqref="L34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1">
        <v>45390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2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5" t="s">
        <v>22</v>
      </c>
      <c r="C9" s="7">
        <v>0.96666666666666667</v>
      </c>
      <c r="D9" s="8">
        <v>1.5</v>
      </c>
      <c r="E9" s="8">
        <v>19</v>
      </c>
      <c r="F9" s="8">
        <v>13</v>
      </c>
      <c r="G9" s="36" t="s">
        <v>188</v>
      </c>
      <c r="H9" s="8">
        <v>0.6</v>
      </c>
      <c r="I9" s="36">
        <v>0.7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23</v>
      </c>
      <c r="C10" s="7">
        <v>0.19652777777777777</v>
      </c>
      <c r="D10" s="8">
        <v>1.3</v>
      </c>
      <c r="E10" s="8">
        <v>15.5</v>
      </c>
      <c r="F10" s="8">
        <v>19</v>
      </c>
      <c r="G10" s="36" t="s">
        <v>190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14">
        <v>0.4291666666666667</v>
      </c>
      <c r="D11" s="15">
        <v>1</v>
      </c>
      <c r="E11" s="15">
        <v>16.600000000000001</v>
      </c>
      <c r="F11" s="15">
        <v>13</v>
      </c>
      <c r="G11" s="36" t="s">
        <v>183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25</v>
      </c>
      <c r="C12" s="18">
        <f>(24-C9)+C11</f>
        <v>23.462500000000002</v>
      </c>
      <c r="D12" s="19">
        <f>AVERAGE(D9:D11)</f>
        <v>1.2666666666666666</v>
      </c>
      <c r="E12" s="19">
        <f>AVERAGE(E9:E11)</f>
        <v>17.033333333333335</v>
      </c>
      <c r="F12" s="20">
        <f>AVERAGE(F9:F11)</f>
        <v>15</v>
      </c>
      <c r="G12" s="21"/>
      <c r="H12" s="22">
        <f>AVERAGE(H9:H11)</f>
        <v>0.66666666666666663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" customHeight="1" x14ac:dyDescent="0.2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184</v>
      </c>
      <c r="G16" s="27" t="s">
        <v>185</v>
      </c>
      <c r="H16" s="27" t="s">
        <v>180</v>
      </c>
      <c r="I16" s="27" t="s">
        <v>169</v>
      </c>
      <c r="J16" s="27"/>
      <c r="K16" s="27"/>
      <c r="L16" s="27"/>
      <c r="M16" s="27"/>
      <c r="N16" s="27"/>
      <c r="O16" s="27"/>
      <c r="P16" s="27" t="s">
        <v>43</v>
      </c>
    </row>
    <row r="17" spans="2:16" ht="14.1" customHeight="1" x14ac:dyDescent="0.25">
      <c r="B17" s="35" t="s">
        <v>44</v>
      </c>
      <c r="C17" s="28">
        <v>0.94305555555555554</v>
      </c>
      <c r="D17" s="28">
        <v>0.94444444444444453</v>
      </c>
      <c r="E17" s="28">
        <v>0.96666666666666667</v>
      </c>
      <c r="F17" s="28">
        <v>0.9916666666666667</v>
      </c>
      <c r="G17" s="28">
        <v>1.4583333333333332E-2</v>
      </c>
      <c r="H17" s="28">
        <v>0.18541666666666667</v>
      </c>
      <c r="I17" s="28">
        <v>0.4291666666666667</v>
      </c>
      <c r="J17" s="28"/>
      <c r="K17" s="28"/>
      <c r="L17" s="28"/>
      <c r="M17" s="28"/>
      <c r="N17" s="28"/>
      <c r="O17" s="28"/>
      <c r="P17" s="28">
        <v>0.44166666666666665</v>
      </c>
    </row>
    <row r="18" spans="2:16" ht="14.1" customHeight="1" x14ac:dyDescent="0.25">
      <c r="B18" s="35" t="s">
        <v>45</v>
      </c>
      <c r="C18" s="27">
        <v>48953</v>
      </c>
      <c r="D18" s="27">
        <v>48954</v>
      </c>
      <c r="E18" s="27">
        <v>48966</v>
      </c>
      <c r="F18" s="27">
        <v>48981</v>
      </c>
      <c r="G18" s="27">
        <v>48995</v>
      </c>
      <c r="H18" s="27">
        <v>49099</v>
      </c>
      <c r="I18" s="27">
        <v>49259</v>
      </c>
      <c r="J18" s="27"/>
      <c r="K18" s="27"/>
      <c r="L18" s="27"/>
      <c r="M18" s="27"/>
      <c r="N18" s="27"/>
      <c r="O18" s="27"/>
      <c r="P18" s="27">
        <v>49269</v>
      </c>
    </row>
    <row r="19" spans="2:16" ht="14.1" customHeight="1" thickBot="1" x14ac:dyDescent="0.3">
      <c r="B19" s="13" t="s">
        <v>46</v>
      </c>
      <c r="C19" s="29"/>
      <c r="D19" s="27">
        <v>48965</v>
      </c>
      <c r="E19" s="30">
        <v>48980</v>
      </c>
      <c r="F19" s="30">
        <v>48994</v>
      </c>
      <c r="G19" s="30">
        <v>49098</v>
      </c>
      <c r="H19" s="30">
        <v>49258</v>
      </c>
      <c r="I19" s="30">
        <v>49268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47</v>
      </c>
      <c r="C20" s="29"/>
      <c r="D20" s="32">
        <f>IF(ISNUMBER(D18),D19-D18+1,"")</f>
        <v>12</v>
      </c>
      <c r="E20" s="33">
        <f t="shared" ref="E20:O20" si="0">IF(ISNUMBER(E18),E19-E18+1,"")</f>
        <v>15</v>
      </c>
      <c r="F20" s="33">
        <f t="shared" si="0"/>
        <v>14</v>
      </c>
      <c r="G20" s="33">
        <f t="shared" si="0"/>
        <v>104</v>
      </c>
      <c r="H20" s="33">
        <f t="shared" si="0"/>
        <v>160</v>
      </c>
      <c r="I20" s="33">
        <f t="shared" si="0"/>
        <v>10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25">
      <c r="B23" s="129"/>
      <c r="C23" s="36">
        <v>48959</v>
      </c>
      <c r="D23" s="36">
        <v>48961</v>
      </c>
      <c r="E23" s="36" t="s">
        <v>51</v>
      </c>
      <c r="F23" s="128" t="s">
        <v>186</v>
      </c>
      <c r="G23" s="128"/>
      <c r="H23" s="128"/>
      <c r="I23" s="128"/>
      <c r="J23" s="36">
        <v>49259</v>
      </c>
      <c r="K23" s="36">
        <v>49261</v>
      </c>
      <c r="L23" s="36" t="s">
        <v>52</v>
      </c>
      <c r="M23" s="128" t="s">
        <v>194</v>
      </c>
      <c r="N23" s="128"/>
      <c r="O23" s="128"/>
      <c r="P23" s="128"/>
    </row>
    <row r="24" spans="2:16" ht="13.5" customHeight="1" x14ac:dyDescent="0.25">
      <c r="B24" s="129"/>
      <c r="C24" s="36"/>
      <c r="D24" s="36"/>
      <c r="E24" s="36" t="s">
        <v>53</v>
      </c>
      <c r="F24" s="128" t="s">
        <v>182</v>
      </c>
      <c r="G24" s="128"/>
      <c r="H24" s="128"/>
      <c r="I24" s="128"/>
      <c r="J24" s="36"/>
      <c r="K24" s="36"/>
      <c r="L24" s="36" t="s">
        <v>54</v>
      </c>
      <c r="M24" s="128" t="s">
        <v>182</v>
      </c>
      <c r="N24" s="128"/>
      <c r="O24" s="128"/>
      <c r="P24" s="128"/>
    </row>
    <row r="25" spans="2:16" ht="13.5" customHeight="1" x14ac:dyDescent="0.25">
      <c r="B25" s="129"/>
      <c r="C25" s="36">
        <v>48962</v>
      </c>
      <c r="D25" s="36">
        <v>48965</v>
      </c>
      <c r="E25" s="36" t="s">
        <v>54</v>
      </c>
      <c r="F25" s="128" t="s">
        <v>187</v>
      </c>
      <c r="G25" s="128"/>
      <c r="H25" s="128"/>
      <c r="I25" s="128"/>
      <c r="J25" s="36">
        <v>49262</v>
      </c>
      <c r="K25" s="36">
        <v>49263</v>
      </c>
      <c r="L25" s="36" t="s">
        <v>53</v>
      </c>
      <c r="M25" s="128" t="s">
        <v>195</v>
      </c>
      <c r="N25" s="128"/>
      <c r="O25" s="128"/>
      <c r="P25" s="128"/>
    </row>
    <row r="26" spans="2:16" ht="13.5" customHeight="1" x14ac:dyDescent="0.25">
      <c r="B26" s="129"/>
      <c r="C26" s="36"/>
      <c r="D26" s="36"/>
      <c r="E26" s="36" t="s">
        <v>52</v>
      </c>
      <c r="F26" s="128" t="s">
        <v>182</v>
      </c>
      <c r="G26" s="128"/>
      <c r="H26" s="128"/>
      <c r="I26" s="128"/>
      <c r="J26" s="36"/>
      <c r="K26" s="36"/>
      <c r="L26" s="36" t="s">
        <v>51</v>
      </c>
      <c r="M26" s="128" t="s">
        <v>182</v>
      </c>
      <c r="N26" s="128"/>
      <c r="O26" s="128"/>
      <c r="P26" s="12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" customHeight="1" x14ac:dyDescent="0.25">
      <c r="B30" s="37" t="s">
        <v>170</v>
      </c>
      <c r="C30" s="42">
        <v>0.22013888888888888</v>
      </c>
      <c r="D30" s="43">
        <v>0.16874999999999998</v>
      </c>
      <c r="E30" s="43"/>
      <c r="F30" s="43"/>
      <c r="G30" s="43"/>
      <c r="H30" s="43"/>
      <c r="I30" s="43"/>
      <c r="J30" s="43"/>
      <c r="K30" s="44"/>
      <c r="L30" s="43">
        <v>2.0833333333333332E-2</v>
      </c>
      <c r="M30" s="43"/>
      <c r="N30" s="43"/>
      <c r="O30" s="45"/>
      <c r="P30" s="46">
        <f>SUM(C30:J30,L30:N30)</f>
        <v>0.40972222222222215</v>
      </c>
    </row>
    <row r="31" spans="2:16" ht="14.1" customHeight="1" x14ac:dyDescent="0.25">
      <c r="B31" s="37" t="s">
        <v>171</v>
      </c>
      <c r="C31" s="47">
        <v>0.24374999999999999</v>
      </c>
      <c r="D31" s="7">
        <v>0.19375000000000001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0.46250000000000002</v>
      </c>
    </row>
    <row r="32" spans="2:16" ht="14.1" customHeight="1" x14ac:dyDescent="0.2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7" t="s">
        <v>172</v>
      </c>
      <c r="C34" s="109">
        <f>C31-C32-C33</f>
        <v>0.24374999999999999</v>
      </c>
      <c r="D34" s="109">
        <f t="shared" ref="D34:N34" si="1">D31-D32-D33</f>
        <v>0.19375000000000001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0.46250000000000002</v>
      </c>
    </row>
    <row r="35" spans="2:16" ht="13.5" customHeight="1" x14ac:dyDescent="0.2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25">
      <c r="B36" s="149" t="s">
        <v>72</v>
      </c>
      <c r="C36" s="138" t="s">
        <v>191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2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2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2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2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2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" customHeight="1" x14ac:dyDescent="0.25">
      <c r="B44" s="142" t="s">
        <v>192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" customHeight="1" x14ac:dyDescent="0.2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" customHeight="1" x14ac:dyDescent="0.2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" customHeight="1" x14ac:dyDescent="0.25">
      <c r="B47" s="148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" customHeight="1" x14ac:dyDescent="0.25">
      <c r="B48" s="148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" customHeight="1" x14ac:dyDescent="0.25">
      <c r="B49" s="148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" customHeight="1" x14ac:dyDescent="0.25">
      <c r="B50" s="148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" customHeight="1" x14ac:dyDescent="0.25">
      <c r="B51" s="148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" customHeight="1" thickBot="1" x14ac:dyDescent="0.3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31" t="s">
        <v>173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" customHeight="1" thickTop="1" thickBot="1" x14ac:dyDescent="0.3">
      <c r="B54" s="134" t="s">
        <v>174</v>
      </c>
      <c r="C54" s="135"/>
      <c r="D54" s="135"/>
      <c r="E54" s="135"/>
      <c r="F54" s="112">
        <v>158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25"/>
    <row r="56" spans="2:16" ht="17.25" customHeight="1" x14ac:dyDescent="0.2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00000000000001" customHeight="1" x14ac:dyDescent="0.2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00000000000001" customHeight="1" x14ac:dyDescent="0.2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00000000000001" customHeight="1" x14ac:dyDescent="0.2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00000000000001" customHeight="1" x14ac:dyDescent="0.2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00000000000001" customHeight="1" x14ac:dyDescent="0.2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00000000000001" customHeight="1" x14ac:dyDescent="0.2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00000000000001" customHeight="1" x14ac:dyDescent="0.2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9.9499999999999993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00000000000001" customHeight="1" x14ac:dyDescent="0.25">
      <c r="B72" s="100" t="s">
        <v>122</v>
      </c>
      <c r="C72" s="60">
        <v>-162.5</v>
      </c>
      <c r="D72" s="60">
        <v>-162.9</v>
      </c>
      <c r="E72" s="100" t="s">
        <v>123</v>
      </c>
      <c r="F72" s="60">
        <v>22.8</v>
      </c>
      <c r="G72" s="60">
        <v>22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00000000000001" customHeight="1" x14ac:dyDescent="0.25">
      <c r="B73" s="100" t="s">
        <v>126</v>
      </c>
      <c r="C73" s="60">
        <v>-166.2</v>
      </c>
      <c r="D73" s="60">
        <v>-166.1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00000000000001" customHeight="1" x14ac:dyDescent="0.25">
      <c r="B74" s="100" t="s">
        <v>131</v>
      </c>
      <c r="C74" s="60">
        <v>-191.4</v>
      </c>
      <c r="D74" s="60">
        <v>-196.6</v>
      </c>
      <c r="E74" s="102" t="s">
        <v>132</v>
      </c>
      <c r="F74" s="62">
        <v>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00000000000001" customHeight="1" x14ac:dyDescent="0.2">
      <c r="B75" s="100" t="s">
        <v>136</v>
      </c>
      <c r="C75" s="60">
        <v>-108.6</v>
      </c>
      <c r="D75" s="60">
        <v>-110.6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00000000000001" customHeight="1" x14ac:dyDescent="0.2">
      <c r="B76" s="100" t="s">
        <v>141</v>
      </c>
      <c r="C76" s="60">
        <v>29.6</v>
      </c>
      <c r="D76" s="60">
        <v>27.7</v>
      </c>
      <c r="E76" s="102" t="s">
        <v>142</v>
      </c>
      <c r="F76" s="62">
        <v>15</v>
      </c>
      <c r="G76" s="62">
        <v>10</v>
      </c>
      <c r="H76" s="103"/>
      <c r="I76" s="97" t="s">
        <v>143</v>
      </c>
      <c r="J76" s="59">
        <v>1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00000000000001" customHeight="1" x14ac:dyDescent="0.25">
      <c r="B77" s="100" t="s">
        <v>146</v>
      </c>
      <c r="C77" s="60">
        <v>25.4</v>
      </c>
      <c r="D77" s="60">
        <v>23.6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00000000000001" customHeight="1" x14ac:dyDescent="0.25">
      <c r="B78" s="100" t="s">
        <v>151</v>
      </c>
      <c r="C78" s="60">
        <v>23.6</v>
      </c>
      <c r="D78" s="60">
        <v>21.7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00000000000001" customHeight="1" x14ac:dyDescent="0.25">
      <c r="B79" s="100" t="s">
        <v>156</v>
      </c>
      <c r="C79" s="60">
        <v>22.1</v>
      </c>
      <c r="D79" s="60">
        <v>20.2</v>
      </c>
      <c r="E79" s="100" t="s">
        <v>157</v>
      </c>
      <c r="F79" s="60">
        <v>18.600000000000001</v>
      </c>
      <c r="G79" s="60">
        <v>16.600000000000001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00000000000001" customHeight="1" x14ac:dyDescent="0.25">
      <c r="B80" s="105" t="s">
        <v>161</v>
      </c>
      <c r="C80" s="64">
        <v>5.5899999999999997E-5</v>
      </c>
      <c r="D80" s="64">
        <v>5.3000000000000001E-5</v>
      </c>
      <c r="E80" s="102" t="s">
        <v>162</v>
      </c>
      <c r="F80" s="61">
        <v>20.9</v>
      </c>
      <c r="G80" s="61">
        <v>16.7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4" t="s">
        <v>166</v>
      </c>
      <c r="C84" s="124"/>
    </row>
    <row r="85" spans="2:16" ht="15" customHeight="1" x14ac:dyDescent="0.25">
      <c r="B85" s="125" t="s">
        <v>193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25">
      <c r="B86" s="114" t="s">
        <v>189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25">
      <c r="B87" s="114" t="s">
        <v>196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2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2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2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2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2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2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2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2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2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2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2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2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2024-03-07T07:35:00Z</cp:lastPrinted>
  <dcterms:created xsi:type="dcterms:W3CDTF">2024-02-29T07:36:25Z</dcterms:created>
  <dcterms:modified xsi:type="dcterms:W3CDTF">2024-04-29T08:04:53Z</dcterms:modified>
</cp:coreProperties>
</file>