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531FD0CD-5204-44D7-85FA-6AEE30D4B9C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<sst xmlns="http://schemas.openxmlformats.org/spreadsheetml/2006/main" count="216" uniqueCount="198">
  <si>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</si>
  <si>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</si>
  <si>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</si>
  <si>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</si>
  <si>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</si>
  <si>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</si>
  <si>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</si>
  <si>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</si>
  <si>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</si>
  <si>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</si>
  <si>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</si>
  <si>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</si>
  <si>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</si>
  <si>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</si>
  <si>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</si>
  <si>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</si>
  <si>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</si>
  <si>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</si>
  <si>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</si>
  <si>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</si>
  <si>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</si>
  <si>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</si>
  <si>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</si>
  <si>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</si>
  <si>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</si>
  <si>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</si>
  <si>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</si>
  <si>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</si>
  <si>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</si>
  <si>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</si>
  <si>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</si>
  <si>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</si>
  <si>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</si>
  <si>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</si>
  <si>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</si>
  <si>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</si>
  <si>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</si>
  <si>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</si>
  <si>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</si>
  <si>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</si>
  <si>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</si>
  <si>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</si>
  <si>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</si>
  <si>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</si>
  <si>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</si>
  <si>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</si>
  <si>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</si>
  <si>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</si>
  <si>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</si>
  <si>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</si>
  <si>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</si>
  <si>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</si>
  <si>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</si>
  <si>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</si>
  <si>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</si>
  <si>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</si>
  <si>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</si>
  <si>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</si>
  <si>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</si>
  <si>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</si>
  <si>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</si>
  <si>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</si>
  <si>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</si>
  <si>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</si>
  <si>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</si>
  <si>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</si>
  <si>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</si>
  <si>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</si>
  <si>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</si>
  <si>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</si>
  <si>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</si>
  <si>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</si>
  <si>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</si>
  <si>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</si>
  <si>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</si>
  <si>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</si>
  <si>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</si>
  <si>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</si>
  <si>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</si>
  <si>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</si>
  <si>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</si>
  <si>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</si>
  <si>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</si>
  <si>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</si>
  <si>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</si>
  <si>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</si>
  <si>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</si>
  <si>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</si>
  <si>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</si>
  <si>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</si>
  <si>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</si>
  <si>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</si>
  <si>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</si>
  <si>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</si>
  <si>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</si>
  <si>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</si>
  <si>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</si>
  <si>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</si>
  <si>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</si>
  <si>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</si>
  <si>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</si>
  <si>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</si>
  <si>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</si>
  <si>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</si>
  <si>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</si>
  <si>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</si>
  <si>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</si>
  <si>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</si>
  <si>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</si>
  <si>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</si>
  <si>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</si>
  <si>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</si>
  <si>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</si>
  <si>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</si>
  <si>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</si>
  <si>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</si>
  <si>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</si>
  <si>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</si>
  <si>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</si>
  <si>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</si>
  <si>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</si>
  <si>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</si>
  <si>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</si>
  <si>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</si>
  <si>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</si>
  <si>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</si>
  <si>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</si>
  <si>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</si>
  <si>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</si>
  <si>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</si>
  <si>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</si>
  <si>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</si>
  <si>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</si>
  <si>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</si>
  <si>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</si>
  <si>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</si>
  <si>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</si>
  <si>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</si>
  <si>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</si>
  <si>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</si>
  <si>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</si>
  <si>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</si>
  <si>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</si>
  <si>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</si>
  <si>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</si>
  <si>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</si>
  <si>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</si>
  <si>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</si>
  <si>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</si>
  <si>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</si>
  <si>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</si>
  <si>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</si>
  <si>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</si>
  <si>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</si>
  <si>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</si>
  <si>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</si>
  <si>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</si>
  <si>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</si>
  <si>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</si>
  <si>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</si>
  <si>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</si>
  <si>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</si>
  <si>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</si>
  <si>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</si>
  <si>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</si>
  <si>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</si>
  <si>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</si>
  <si>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</si>
  <si>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</si>
  <si>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</si>
  <si>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</si>
  <si>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</si>
  <si>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</si>
  <si>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</si>
  <si>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</si>
  <si>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</si>
  <si>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</si>
  <si>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</si>
  <si>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</si>
  <si>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</si>
  <si>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</si>
  <si>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</si>
  <si>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</si>
  <si>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/  /  /  /</t>
    <phoneticPr fontId="3" type="noConversion"/>
  </si>
  <si>
    <t>DEEPS</t>
    <phoneticPr fontId="3" type="noConversion"/>
  </si>
  <si>
    <t>S</t>
    <phoneticPr fontId="3" type="noConversion"/>
  </si>
  <si>
    <t>20s/22k 40s/27k 50s/22k</t>
    <phoneticPr fontId="3" type="noConversion"/>
  </si>
  <si>
    <t>30s/34k 40s/33k 40s/24k 50s/22k</t>
    <phoneticPr fontId="3" type="noConversion"/>
  </si>
  <si>
    <t>M_048743-048744:M</t>
    <phoneticPr fontId="3" type="noConversion"/>
  </si>
  <si>
    <t>SE</t>
    <phoneticPr fontId="3" type="noConversion"/>
  </si>
  <si>
    <t>M_048799-048800:N</t>
    <phoneticPr fontId="3" type="noConversion"/>
  </si>
  <si>
    <t>[01:27-02:00] 'TCS Agent or PC-TCS is disconnected' 오류 발생. Aux control, Telcom 재시작 및 Aux. PC 재부팅 했으나 오류 사라지지 않음.</t>
    <phoneticPr fontId="3" type="noConversion"/>
  </si>
  <si>
    <t xml:space="preserve">                  ICS 재부팅후 'No Route to Destination Host TC - host is unknown/unlisted' 새 오류 메시지 발생. IC.Gui 재시작 후 해결</t>
    <phoneticPr fontId="3" type="noConversion"/>
  </si>
  <si>
    <t>1. Aux control 프로그램에서 shutter control 실행. 셔터 프로그램 다운 6회 발생</t>
    <phoneticPr fontId="3" type="noConversion"/>
  </si>
  <si>
    <t>3. 80도 부근에서 돔 셔터 소음 발생 (쿵쿵 소리 남)</t>
    <phoneticPr fontId="3" type="noConversion"/>
  </si>
  <si>
    <t>2. IC.Gui crash 2회 발생</t>
    <phoneticPr fontId="3" type="noConversion"/>
  </si>
  <si>
    <t>60s/24k 40s/24k 30s/25k</t>
    <phoneticPr fontId="3" type="noConversion"/>
  </si>
  <si>
    <t>40s/25k 30s/28k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</si>
</sst>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4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45389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94.984802431610944</v>
      </c>
      <c r="M3" s="160"/>
      <c r="N3" s="66" t="s">
        <v>3</v>
      </c>
      <c r="O3" s="160">
        <f>(P31-P33)/P31*100</f>
        <v>94.984802431610944</v>
      </c>
      <c r="P3" s="160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0.97152777777777777</v>
      </c>
      <c r="D9" s="8">
        <v>1.2</v>
      </c>
      <c r="E9" s="8">
        <v>15.6</v>
      </c>
      <c r="F9" s="8">
        <v>19</v>
      </c>
      <c r="G9" s="36" t="s">
        <v>185</v>
      </c>
      <c r="H9" s="8">
        <v>0.4</v>
      </c>
      <c r="I9" s="36">
        <v>3.5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0.19097222222222221</v>
      </c>
      <c r="D10" s="8">
        <v>1.2</v>
      </c>
      <c r="E10" s="8">
        <v>16.100000000000001</v>
      </c>
      <c r="F10" s="8">
        <v>17</v>
      </c>
      <c r="G10" s="36" t="s">
        <v>189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0.4284722222222222</v>
      </c>
      <c r="D11" s="15">
        <v>1.2</v>
      </c>
      <c r="E11" s="15">
        <v>17</v>
      </c>
      <c r="F11" s="15">
        <v>11</v>
      </c>
      <c r="G11" s="36" t="s">
        <v>189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23.456944444444446</v>
      </c>
      <c r="D12" s="19">
        <f>AVERAGE(D9:D11)</f>
        <v>1.2</v>
      </c>
      <c r="E12" s="19">
        <f>AVERAGE(E9:E11)</f>
        <v>16.233333333333334</v>
      </c>
      <c r="F12" s="20">
        <f>AVERAGE(F9:F11)</f>
        <v>15.666666666666666</v>
      </c>
      <c r="G12" s="21"/>
      <c r="H12" s="22">
        <f>AVERAGE(H9:H11)</f>
        <v>1.0333333333333334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184</v>
      </c>
      <c r="G16" s="27" t="s">
        <v>180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0.93680555555555556</v>
      </c>
      <c r="D17" s="28">
        <v>0.93819444444444444</v>
      </c>
      <c r="E17" s="28">
        <v>0.97152777777777777</v>
      </c>
      <c r="F17" s="28">
        <v>0.99444444444444446</v>
      </c>
      <c r="G17" s="28">
        <v>0.18958333333333333</v>
      </c>
      <c r="H17" s="28">
        <v>0.4284722222222222</v>
      </c>
      <c r="I17" s="28"/>
      <c r="J17" s="28"/>
      <c r="K17" s="28"/>
      <c r="L17" s="28"/>
      <c r="M17" s="28"/>
      <c r="N17" s="28"/>
      <c r="O17" s="28"/>
      <c r="P17" s="28">
        <v>0.44097222222222227</v>
      </c>
    </row>
    <row r="18" spans="2:16" ht="14.15" customHeight="1" x14ac:dyDescent="0.45">
      <c r="B18" s="35" t="s">
        <v>45</v>
      </c>
      <c r="C18" s="27">
        <v>48705</v>
      </c>
      <c r="D18" s="27">
        <v>48706</v>
      </c>
      <c r="E18" s="27">
        <v>48718</v>
      </c>
      <c r="F18" s="27">
        <v>48732</v>
      </c>
      <c r="G18" s="27">
        <v>48781</v>
      </c>
      <c r="H18" s="27">
        <v>48941</v>
      </c>
      <c r="I18" s="27"/>
      <c r="J18" s="27"/>
      <c r="K18" s="27"/>
      <c r="L18" s="27"/>
      <c r="M18" s="27"/>
      <c r="N18" s="27"/>
      <c r="O18" s="27"/>
      <c r="P18" s="27">
        <v>48952</v>
      </c>
    </row>
    <row r="19" spans="2:16" ht="14.15" customHeight="1" thickBot="1" x14ac:dyDescent="0.5">
      <c r="B19" s="13" t="s">
        <v>46</v>
      </c>
      <c r="C19" s="29"/>
      <c r="D19" s="27">
        <v>48717</v>
      </c>
      <c r="E19" s="30">
        <v>48731</v>
      </c>
      <c r="F19" s="30">
        <v>48780</v>
      </c>
      <c r="G19" s="30">
        <v>48940</v>
      </c>
      <c r="H19" s="30">
        <v>48951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12</v>
      </c>
      <c r="E20" s="33">
        <f t="shared" ref="E20:O20" si="0">IF(ISNUMBER(E18),E19-E18+1,"")</f>
        <v>14</v>
      </c>
      <c r="F20" s="33">
        <f t="shared" si="0"/>
        <v>49</v>
      </c>
      <c r="G20" s="33">
        <f t="shared" si="0"/>
        <v>160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 t="s">
        <v>183</v>
      </c>
      <c r="G23" s="156"/>
      <c r="H23" s="156"/>
      <c r="I23" s="156"/>
      <c r="J23" s="36"/>
      <c r="K23" s="36"/>
      <c r="L23" s="36" t="s">
        <v>52</v>
      </c>
      <c r="M23" s="156" t="s">
        <v>183</v>
      </c>
      <c r="N23" s="156"/>
      <c r="O23" s="156"/>
      <c r="P23" s="156"/>
    </row>
    <row r="24" spans="2:16" ht="13.5" customHeight="1" x14ac:dyDescent="0.45">
      <c r="B24" s="168"/>
      <c r="C24" s="36">
        <v>48711</v>
      </c>
      <c r="D24" s="36">
        <v>48713</v>
      </c>
      <c r="E24" s="36" t="s">
        <v>53</v>
      </c>
      <c r="F24" s="156" t="s">
        <v>186</v>
      </c>
      <c r="G24" s="156"/>
      <c r="H24" s="156"/>
      <c r="I24" s="156"/>
      <c r="J24" s="36">
        <v>48941</v>
      </c>
      <c r="K24" s="36">
        <v>48943</v>
      </c>
      <c r="L24" s="36" t="s">
        <v>54</v>
      </c>
      <c r="M24" s="156" t="s">
        <v>196</v>
      </c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 t="s">
        <v>183</v>
      </c>
      <c r="G25" s="156"/>
      <c r="H25" s="156"/>
      <c r="I25" s="156"/>
      <c r="J25" s="36"/>
      <c r="K25" s="36"/>
      <c r="L25" s="36" t="s">
        <v>53</v>
      </c>
      <c r="M25" s="156" t="s">
        <v>183</v>
      </c>
      <c r="N25" s="156"/>
      <c r="O25" s="156"/>
      <c r="P25" s="156"/>
    </row>
    <row r="26" spans="2:16" ht="13.5" customHeight="1" x14ac:dyDescent="0.45">
      <c r="B26" s="168"/>
      <c r="C26" s="36">
        <v>48714</v>
      </c>
      <c r="D26" s="36">
        <v>48717</v>
      </c>
      <c r="E26" s="36" t="s">
        <v>52</v>
      </c>
      <c r="F26" s="156" t="s">
        <v>187</v>
      </c>
      <c r="G26" s="156"/>
      <c r="H26" s="156"/>
      <c r="I26" s="156"/>
      <c r="J26" s="36">
        <v>48944</v>
      </c>
      <c r="K26" s="36">
        <v>48946</v>
      </c>
      <c r="L26" s="36" t="s">
        <v>51</v>
      </c>
      <c r="M26" s="156" t="s">
        <v>197</v>
      </c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0.21805555555555556</v>
      </c>
      <c r="D30" s="43"/>
      <c r="E30" s="43"/>
      <c r="F30" s="43"/>
      <c r="G30" s="43">
        <v>0.19027777777777777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0.40833333333333333</v>
      </c>
    </row>
    <row r="31" spans="2:16" ht="14.15" customHeight="1" x14ac:dyDescent="0.45">
      <c r="B31" s="37" t="s">
        <v>171</v>
      </c>
      <c r="C31" s="47">
        <v>0.2388888888888889</v>
      </c>
      <c r="D31" s="7"/>
      <c r="E31" s="7"/>
      <c r="F31" s="7"/>
      <c r="G31" s="7">
        <v>0.19513888888888889</v>
      </c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0.45694444444444449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>
        <v>2.2916666666666669E-2</v>
      </c>
      <c r="H33" s="53"/>
      <c r="I33" s="53"/>
      <c r="J33" s="53"/>
      <c r="K33" s="53"/>
      <c r="L33" s="53"/>
      <c r="M33" s="53"/>
      <c r="N33" s="53"/>
      <c r="O33" s="54"/>
      <c r="P33" s="55">
        <f>SUM(C33:N33)</f>
        <v>2.2916666666666669E-2</v>
      </c>
    </row>
    <row r="34" spans="2:16" ht="14.15" customHeight="1" x14ac:dyDescent="0.45">
      <c r="B34" s="107" t="s">
        <v>172</v>
      </c>
      <c r="C34" s="109">
        <f>C31-C32-C33</f>
        <v>0.2388888888888889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0.17222222222222222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0.43402777777777779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188</v>
      </c>
      <c r="D36" s="152"/>
      <c r="E36" s="152" t="s">
        <v>190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191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 t="s">
        <v>192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>
        <v>1.47</v>
      </c>
      <c r="E53" s="112">
        <v>0.94</v>
      </c>
      <c r="F53" s="112">
        <v>0.62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20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-162.80000000000001</v>
      </c>
      <c r="D72" s="60">
        <v>-163</v>
      </c>
      <c r="E72" s="100" t="s">
        <v>123</v>
      </c>
      <c r="F72" s="60">
        <v>22.8</v>
      </c>
      <c r="G72" s="60">
        <v>25.8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-166.1</v>
      </c>
      <c r="D73" s="60">
        <v>-166.1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-197.5</v>
      </c>
      <c r="D74" s="60">
        <v>-191.9</v>
      </c>
      <c r="E74" s="102" t="s">
        <v>132</v>
      </c>
      <c r="F74" s="62">
        <v>5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-110.1</v>
      </c>
      <c r="D75" s="60">
        <v>-110.7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28.2</v>
      </c>
      <c r="D76" s="60">
        <v>27.9</v>
      </c>
      <c r="E76" s="102" t="s">
        <v>142</v>
      </c>
      <c r="F76" s="62">
        <v>10</v>
      </c>
      <c r="G76" s="62">
        <v>15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24.2</v>
      </c>
      <c r="D77" s="60">
        <v>23.7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22.3</v>
      </c>
      <c r="D78" s="60">
        <v>21.7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20.8</v>
      </c>
      <c r="D79" s="60">
        <v>20.2</v>
      </c>
      <c r="E79" s="100" t="s">
        <v>157</v>
      </c>
      <c r="F79" s="60">
        <v>15.6</v>
      </c>
      <c r="G79" s="60">
        <v>16.600000000000001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5.2099999999999999E-5</v>
      </c>
      <c r="D80" s="64">
        <v>5.5000000000000002E-5</v>
      </c>
      <c r="E80" s="102" t="s">
        <v>162</v>
      </c>
      <c r="F80" s="61">
        <v>20.100000000000001</v>
      </c>
      <c r="G80" s="61">
        <v>14.7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193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 t="s">
        <v>195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 t="s">
        <v>194</v>
      </c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2024-04-07T10:40:53Z</dcterms:modified>
</cp:coreProperties>
</file>