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3월\"/>
    </mc:Choice>
  </mc:AlternateContent>
  <xr:revisionPtr revIDLastSave="0" documentId="13_ncr:1_{FB886A9F-2A6C-40D0-9A81-230C64EB108A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J12" i="1" l="1"/>
  <c r="O3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<sst xmlns="http://schemas.openxmlformats.org/spreadsheetml/2006/main" count="217" uniqueCount="196">
  <si>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</si>
  <si>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</si>
  <si>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</si>
  <si>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</si>
  <si>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</si>
  <si>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</si>
  <si>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</si>
  <si>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</si>
  <si>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</si>
  <si>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</si>
  <si>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</si>
  <si>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</si>
  <si>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</si>
  <si>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</si>
  <si>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</si>
  <si>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</si>
  <si>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</si>
  <si>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</si>
  <si>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</si>
  <si>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</si>
  <si>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</si>
  <si>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</si>
  <si>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</si>
  <si>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</si>
  <si>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</si>
  <si>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</si>
  <si>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</si>
  <si>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</si>
  <si>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</si>
  <si>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</si>
  <si>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</si>
  <si>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</si>
  <si>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</si>
  <si>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</si>
  <si>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</si>
  <si>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</si>
  <si>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</si>
  <si>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</si>
  <si>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</si>
  <si>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</si>
  <si>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</si>
  <si>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</si>
  <si>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</si>
  <si>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</si>
  <si>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</si>
  <si>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</si>
  <si>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</si>
  <si>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</si>
  <si>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</si>
  <si>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</si>
  <si>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</si>
  <si>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</si>
  <si>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</si>
  <si>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</si>
  <si>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</si>
  <si>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</si>
  <si>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</si>
  <si>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</si>
  <si>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</si>
  <si>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</si>
  <si>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</si>
  <si>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</si>
  <si>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</si>
  <si>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</si>
  <si>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</si>
  <si>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</si>
  <si>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</si>
  <si>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</si>
  <si>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</si>
  <si>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</si>
  <si>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</si>
  <si>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</si>
  <si>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</si>
  <si>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</si>
  <si>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</si>
  <si>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</si>
  <si>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</si>
  <si>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</si>
  <si>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</si>
  <si>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</si>
  <si>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</si>
  <si>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</si>
  <si>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</si>
  <si>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</si>
  <si>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</si>
  <si>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</si>
  <si>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</si>
  <si>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</si>
  <si>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</si>
  <si>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</si>
  <si>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</si>
  <si>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</si>
  <si>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</si>
  <si>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</si>
  <si>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</si>
  <si>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</si>
  <si>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</si>
  <si>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</si>
  <si>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</si>
  <si>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</si>
  <si>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</si>
  <si>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</si>
  <si>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</si>
  <si>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</si>
  <si>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</si>
  <si>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</si>
  <si>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</si>
  <si>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</si>
  <si>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</si>
  <si>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</si>
  <si>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</si>
  <si>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</si>
  <si>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</si>
  <si>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</si>
  <si>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</si>
  <si>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</si>
  <si>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</si>
  <si>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</si>
  <si>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</si>
  <si>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</si>
  <si>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</si>
  <si>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</si>
  <si>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</si>
  <si>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</si>
  <si>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</si>
  <si>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</si>
  <si>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</si>
  <si>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</si>
  <si>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</si>
  <si>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</si>
  <si>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</si>
  <si>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</si>
  <si>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</si>
  <si>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</si>
  <si>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</si>
  <si>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</si>
  <si>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</si>
  <si>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</si>
  <si>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</si>
  <si>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</si>
  <si>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</si>
  <si>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</si>
  <si>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</si>
  <si>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</si>
  <si>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</si>
  <si>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</si>
  <si>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</si>
  <si>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</si>
  <si>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</si>
  <si>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</si>
  <si>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</si>
  <si>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</si>
  <si>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</si>
  <si>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</si>
  <si>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</si>
  <si>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</si>
  <si>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</si>
  <si>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</si>
  <si>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</si>
  <si>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</si>
  <si>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</si>
  <si>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</si>
  <si>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</si>
  <si>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</si>
  <si>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</si>
  <si>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</si>
  <si>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</si>
  <si>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</si>
  <si>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</si>
  <si>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</si>
  <si>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</si>
  <si>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</si>
  <si>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</si>
  <si>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</si>
  <si>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</si>
  <si>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</si>
  <si>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</si>
  <si>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</si>
  <si>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</si>
  <si>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/  /  /  /</t>
  </si>
  <si>
    <t>TMT</t>
    <phoneticPr fontId="3" type="noConversion"/>
  </si>
  <si>
    <t>BLG</t>
    <phoneticPr fontId="3" type="noConversion"/>
  </si>
  <si>
    <t>ALL</t>
    <phoneticPr fontId="3" type="noConversion"/>
  </si>
  <si>
    <t>허정환</t>
    <phoneticPr fontId="3" type="noConversion"/>
  </si>
  <si>
    <t>/  /  /  /</t>
    <phoneticPr fontId="3" type="noConversion"/>
  </si>
  <si>
    <t>S</t>
    <phoneticPr fontId="3" type="noConversion"/>
  </si>
  <si>
    <t>DEEPS</t>
    <phoneticPr fontId="3" type="noConversion"/>
  </si>
  <si>
    <t>NW</t>
    <phoneticPr fontId="3" type="noConversion"/>
  </si>
  <si>
    <t>E_046524</t>
    <phoneticPr fontId="3" type="noConversion"/>
  </si>
  <si>
    <t>1. E_046524 별이 찍히지 않음. (FSA 오류 메시지 없음)</t>
    <phoneticPr fontId="3" type="noConversion"/>
  </si>
  <si>
    <t>E_046531-046532</t>
    <phoneticPr fontId="3" type="noConversion"/>
  </si>
  <si>
    <t>M_046557</t>
    <phoneticPr fontId="3" type="noConversion"/>
  </si>
  <si>
    <t>3. [06:10] shutter program 다운 발생. 돔 확인시 upper shutter만 닫혀 있음. 프로그램 재실행 후 해결</t>
    <phoneticPr fontId="3" type="noConversion"/>
  </si>
  <si>
    <t>1. 방풍막 설치 후 관측 진행. 셔터 프로그램 다운 5회 발생</t>
    <phoneticPr fontId="3" type="noConversion"/>
  </si>
  <si>
    <t>2. E_046531-046532 shutter program 다운 발생. 다운 발생 상태로 셔터가 열리는 과정이 진행됨. 프로그램 재실행 후 해결</t>
    <phoneticPr fontId="3" type="noConversion"/>
  </si>
  <si>
    <t>4. [06:20] shutter program 다운 발생. 돔 확인시 upper shutter 천장에 위치함. 프로그램 재실행 후 해결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</si>
</sst>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4" zoomScale="146" zoomScaleNormal="146" workbookViewId="0">
      <selection activeCell="D79" sqref="D79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45381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0.97638888888888886</v>
      </c>
      <c r="D9" s="8">
        <v>1.5</v>
      </c>
      <c r="E9" s="8">
        <v>17.899999999999999</v>
      </c>
      <c r="F9" s="8">
        <v>37</v>
      </c>
      <c r="G9" s="36" t="s">
        <v>187</v>
      </c>
      <c r="H9" s="8">
        <v>1</v>
      </c>
      <c r="I9" s="36">
        <v>74.3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0.16805555555555554</v>
      </c>
      <c r="D10" s="8">
        <v>0.9</v>
      </c>
      <c r="E10" s="8">
        <v>17.100000000000001</v>
      </c>
      <c r="F10" s="8">
        <v>41</v>
      </c>
      <c r="G10" s="36" t="s">
        <v>185</v>
      </c>
      <c r="H10" s="8">
        <v>1.7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0.42430555555555555</v>
      </c>
      <c r="D11" s="15">
        <v>0.8</v>
      </c>
      <c r="E11" s="15">
        <v>17.100000000000001</v>
      </c>
      <c r="F11" s="15">
        <v>45</v>
      </c>
      <c r="G11" s="36" t="s">
        <v>185</v>
      </c>
      <c r="H11" s="15">
        <v>1.8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23.447916666666668</v>
      </c>
      <c r="D12" s="19">
        <f>AVERAGE(D9:D11)</f>
        <v>1.0666666666666667</v>
      </c>
      <c r="E12" s="19">
        <f>AVERAGE(E9:E11)</f>
        <v>17.366666666666667</v>
      </c>
      <c r="F12" s="20">
        <f>AVERAGE(F9:F11)</f>
        <v>41</v>
      </c>
      <c r="G12" s="21"/>
      <c r="H12" s="22">
        <f>AVERAGE(H9:H11)</f>
        <v>1.5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169</v>
      </c>
      <c r="E16" s="27" t="s">
        <v>180</v>
      </c>
      <c r="F16" s="27" t="s">
        <v>186</v>
      </c>
      <c r="G16" s="27" t="s">
        <v>181</v>
      </c>
      <c r="H16" s="27" t="s">
        <v>182</v>
      </c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0.93541666666666667</v>
      </c>
      <c r="D17" s="28">
        <v>0.93958333333333333</v>
      </c>
      <c r="E17" s="28">
        <v>0.97638888888888886</v>
      </c>
      <c r="F17" s="28">
        <v>0.99791666666666667</v>
      </c>
      <c r="G17" s="28">
        <v>0.20833333333333334</v>
      </c>
      <c r="H17" s="28">
        <v>0.43333333333333335</v>
      </c>
      <c r="I17" s="28"/>
      <c r="J17" s="28"/>
      <c r="K17" s="28"/>
      <c r="L17" s="28"/>
      <c r="M17" s="28"/>
      <c r="N17" s="28"/>
      <c r="O17" s="28"/>
      <c r="P17" s="28">
        <v>0.4381944444444445</v>
      </c>
    </row>
    <row r="18" spans="2:16" ht="14.15" customHeight="1" x14ac:dyDescent="0.45">
      <c r="B18" s="35" t="s">
        <v>45</v>
      </c>
      <c r="C18" s="27">
        <v>46437</v>
      </c>
      <c r="D18" s="27">
        <v>46438</v>
      </c>
      <c r="E18" s="27">
        <v>46443</v>
      </c>
      <c r="F18" s="27">
        <v>46457</v>
      </c>
      <c r="G18" s="27">
        <v>46544</v>
      </c>
      <c r="H18" s="27">
        <v>46689</v>
      </c>
      <c r="I18" s="27"/>
      <c r="J18" s="27"/>
      <c r="K18" s="27"/>
      <c r="L18" s="27"/>
      <c r="M18" s="27"/>
      <c r="N18" s="27"/>
      <c r="O18" s="27"/>
      <c r="P18" s="27">
        <v>46694</v>
      </c>
    </row>
    <row r="19" spans="2:16" ht="14.15" customHeight="1" thickBot="1" x14ac:dyDescent="0.5">
      <c r="B19" s="13" t="s">
        <v>46</v>
      </c>
      <c r="C19" s="29"/>
      <c r="D19" s="27">
        <v>46442</v>
      </c>
      <c r="E19" s="30">
        <v>46456</v>
      </c>
      <c r="F19" s="30">
        <v>46543</v>
      </c>
      <c r="G19" s="30">
        <v>46688</v>
      </c>
      <c r="H19" s="30">
        <v>46693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5</v>
      </c>
      <c r="E20" s="33">
        <f t="shared" ref="E20:O20" si="0">IF(ISNUMBER(E18),E19-E18+1,"")</f>
        <v>14</v>
      </c>
      <c r="F20" s="33">
        <f t="shared" si="0"/>
        <v>87</v>
      </c>
      <c r="G20" s="33">
        <f t="shared" si="0"/>
        <v>145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48</v>
      </c>
      <c r="C22" s="35" t="s">
        <v>22</v>
      </c>
      <c r="D22" s="35" t="s">
        <v>24</v>
      </c>
      <c r="E22" s="35" t="s">
        <v>49</v>
      </c>
      <c r="F22" s="130" t="s">
        <v>50</v>
      </c>
      <c r="G22" s="130"/>
      <c r="H22" s="130"/>
      <c r="I22" s="130"/>
      <c r="J22" s="35" t="s">
        <v>22</v>
      </c>
      <c r="K22" s="35" t="s">
        <v>24</v>
      </c>
      <c r="L22" s="35" t="s">
        <v>49</v>
      </c>
      <c r="M22" s="130" t="s">
        <v>50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51</v>
      </c>
      <c r="F23" s="128" t="s">
        <v>184</v>
      </c>
      <c r="G23" s="128"/>
      <c r="H23" s="128"/>
      <c r="I23" s="128"/>
      <c r="J23" s="36"/>
      <c r="K23" s="36"/>
      <c r="L23" s="36" t="s">
        <v>52</v>
      </c>
      <c r="M23" s="128" t="s">
        <v>179</v>
      </c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53</v>
      </c>
      <c r="F24" s="128" t="s">
        <v>184</v>
      </c>
      <c r="G24" s="128"/>
      <c r="H24" s="128"/>
      <c r="I24" s="128"/>
      <c r="J24" s="36"/>
      <c r="K24" s="36"/>
      <c r="L24" s="36" t="s">
        <v>54</v>
      </c>
      <c r="M24" s="128" t="s">
        <v>179</v>
      </c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54</v>
      </c>
      <c r="F25" s="128" t="s">
        <v>179</v>
      </c>
      <c r="G25" s="128"/>
      <c r="H25" s="128"/>
      <c r="I25" s="128"/>
      <c r="J25" s="36"/>
      <c r="K25" s="36"/>
      <c r="L25" s="36" t="s">
        <v>53</v>
      </c>
      <c r="M25" s="128" t="s">
        <v>179</v>
      </c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52</v>
      </c>
      <c r="F26" s="128" t="s">
        <v>184</v>
      </c>
      <c r="G26" s="128"/>
      <c r="H26" s="128"/>
      <c r="I26" s="128"/>
      <c r="J26" s="36"/>
      <c r="K26" s="36"/>
      <c r="L26" s="36" t="s">
        <v>51</v>
      </c>
      <c r="M26" s="128" t="s">
        <v>179</v>
      </c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55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170</v>
      </c>
      <c r="C30" s="42">
        <v>0.19305555555555554</v>
      </c>
      <c r="D30" s="43"/>
      <c r="E30" s="43"/>
      <c r="F30" s="43"/>
      <c r="G30" s="43">
        <v>0.20486111111111113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0.3979166666666667</v>
      </c>
    </row>
    <row r="31" spans="2:16" ht="14.15" customHeight="1" x14ac:dyDescent="0.45">
      <c r="B31" s="37" t="s">
        <v>171</v>
      </c>
      <c r="C31" s="47">
        <v>0.21597222222222223</v>
      </c>
      <c r="D31" s="7"/>
      <c r="E31" s="7"/>
      <c r="F31" s="7"/>
      <c r="G31" s="7">
        <v>0.21041666666666667</v>
      </c>
      <c r="H31" s="7"/>
      <c r="I31" s="7"/>
      <c r="J31" s="7"/>
      <c r="K31" s="7">
        <v>2.1527777777777781E-2</v>
      </c>
      <c r="L31" s="7"/>
      <c r="M31" s="7"/>
      <c r="N31" s="7"/>
      <c r="O31" s="48"/>
      <c r="P31" s="46">
        <f>SUM(C31:N31)</f>
        <v>0.44791666666666669</v>
      </c>
    </row>
    <row r="32" spans="2:16" ht="14.15" customHeight="1" x14ac:dyDescent="0.45">
      <c r="B32" s="37" t="s">
        <v>70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71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172</v>
      </c>
      <c r="C34" s="109">
        <f>C31-C32-C33</f>
        <v>0.21597222222222223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</v>
      </c>
      <c r="G34" s="109">
        <f t="shared" si="1"/>
        <v>0.21041666666666667</v>
      </c>
      <c r="H34" s="109">
        <f t="shared" si="1"/>
        <v>0</v>
      </c>
      <c r="I34" s="109">
        <f t="shared" si="1"/>
        <v>0</v>
      </c>
      <c r="J34" s="109">
        <f t="shared" si="1"/>
        <v>0</v>
      </c>
      <c r="K34" s="109">
        <f t="shared" si="1"/>
        <v>2.1527777777777781E-2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0.44791666666666669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8" t="s">
        <v>72</v>
      </c>
      <c r="C36" s="138" t="s">
        <v>188</v>
      </c>
      <c r="D36" s="138"/>
      <c r="E36" s="138" t="s">
        <v>190</v>
      </c>
      <c r="F36" s="138"/>
      <c r="G36" s="138" t="s">
        <v>191</v>
      </c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9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9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9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9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50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39" t="s">
        <v>73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1"/>
    </row>
    <row r="44" spans="2:16" ht="14.15" customHeight="1" x14ac:dyDescent="0.45">
      <c r="B44" s="142" t="s">
        <v>189</v>
      </c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4"/>
    </row>
    <row r="45" spans="2:16" ht="14.15" customHeight="1" x14ac:dyDescent="0.45">
      <c r="B45" s="145" t="s">
        <v>194</v>
      </c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7"/>
    </row>
    <row r="46" spans="2:16" ht="14.15" customHeight="1" x14ac:dyDescent="0.45">
      <c r="B46" s="145" t="s">
        <v>192</v>
      </c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7"/>
    </row>
    <row r="47" spans="2:16" ht="14.15" customHeight="1" x14ac:dyDescent="0.45">
      <c r="B47" s="145" t="s">
        <v>195</v>
      </c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7"/>
    </row>
    <row r="48" spans="2:16" ht="14.15" customHeight="1" x14ac:dyDescent="0.45">
      <c r="B48" s="145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7"/>
    </row>
    <row r="49" spans="2:16" ht="14.15" customHeight="1" x14ac:dyDescent="0.45">
      <c r="B49" s="145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7"/>
    </row>
    <row r="50" spans="2:16" ht="14.15" customHeight="1" x14ac:dyDescent="0.45">
      <c r="B50" s="145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7"/>
    </row>
    <row r="51" spans="2:16" ht="14.15" customHeight="1" x14ac:dyDescent="0.45">
      <c r="B51" s="145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7"/>
    </row>
    <row r="52" spans="2:16" ht="14.15" customHeight="1" thickBot="1" x14ac:dyDescent="0.5">
      <c r="B52" s="164"/>
      <c r="C52" s="165"/>
      <c r="D52" s="146"/>
      <c r="E52" s="146"/>
      <c r="F52" s="146"/>
      <c r="G52" s="165"/>
      <c r="H52" s="165"/>
      <c r="I52" s="165"/>
      <c r="J52" s="165"/>
      <c r="K52" s="165"/>
      <c r="L52" s="165"/>
      <c r="M52" s="165"/>
      <c r="N52" s="165"/>
      <c r="O52" s="165"/>
      <c r="P52" s="166"/>
    </row>
    <row r="53" spans="2:16" ht="14.15" customHeight="1" thickTop="1" thickBot="1" x14ac:dyDescent="0.5">
      <c r="B53" s="131" t="s">
        <v>173</v>
      </c>
      <c r="C53" s="132"/>
      <c r="D53" s="112">
        <v>1.01</v>
      </c>
      <c r="E53" s="112">
        <v>0.48</v>
      </c>
      <c r="F53" s="112">
        <v>1.34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174</v>
      </c>
      <c r="C54" s="135"/>
      <c r="D54" s="135"/>
      <c r="E54" s="135"/>
      <c r="F54" s="112">
        <v>166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1" t="s">
        <v>74</v>
      </c>
      <c r="C56" s="15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2" t="s">
        <v>75</v>
      </c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4"/>
      <c r="N57" s="155" t="s">
        <v>76</v>
      </c>
      <c r="O57" s="153"/>
      <c r="P57" s="156"/>
    </row>
    <row r="58" spans="2:16" ht="17.149999999999999" customHeight="1" x14ac:dyDescent="0.45">
      <c r="B58" s="157" t="s">
        <v>77</v>
      </c>
      <c r="C58" s="158"/>
      <c r="D58" s="159"/>
      <c r="E58" s="157" t="s">
        <v>78</v>
      </c>
      <c r="F58" s="158"/>
      <c r="G58" s="159"/>
      <c r="H58" s="158" t="s">
        <v>79</v>
      </c>
      <c r="I58" s="158"/>
      <c r="J58" s="158"/>
      <c r="K58" s="160" t="s">
        <v>80</v>
      </c>
      <c r="L58" s="158"/>
      <c r="M58" s="161"/>
      <c r="N58" s="162"/>
      <c r="O58" s="158"/>
      <c r="P58" s="163"/>
    </row>
    <row r="59" spans="2:16" ht="20.149999999999999" customHeight="1" x14ac:dyDescent="0.45">
      <c r="B59" s="167" t="s">
        <v>81</v>
      </c>
      <c r="C59" s="168"/>
      <c r="D59" s="58" t="b">
        <v>1</v>
      </c>
      <c r="E59" s="167" t="s">
        <v>82</v>
      </c>
      <c r="F59" s="168"/>
      <c r="G59" s="58" t="b">
        <v>1</v>
      </c>
      <c r="H59" s="169" t="s">
        <v>83</v>
      </c>
      <c r="I59" s="168"/>
      <c r="J59" s="58" t="b">
        <v>1</v>
      </c>
      <c r="K59" s="169" t="s">
        <v>84</v>
      </c>
      <c r="L59" s="168"/>
      <c r="M59" s="58" t="b">
        <v>1</v>
      </c>
      <c r="N59" s="170" t="s">
        <v>85</v>
      </c>
      <c r="O59" s="168"/>
      <c r="P59" s="58" t="b">
        <v>1</v>
      </c>
    </row>
    <row r="60" spans="2:16" ht="20.149999999999999" customHeight="1" x14ac:dyDescent="0.45">
      <c r="B60" s="167" t="s">
        <v>86</v>
      </c>
      <c r="C60" s="168"/>
      <c r="D60" s="58" t="b">
        <v>1</v>
      </c>
      <c r="E60" s="167" t="s">
        <v>87</v>
      </c>
      <c r="F60" s="168"/>
      <c r="G60" s="58" t="b">
        <v>1</v>
      </c>
      <c r="H60" s="169" t="s">
        <v>88</v>
      </c>
      <c r="I60" s="168"/>
      <c r="J60" s="58" t="b">
        <v>1</v>
      </c>
      <c r="K60" s="169" t="s">
        <v>89</v>
      </c>
      <c r="L60" s="168"/>
      <c r="M60" s="58" t="b">
        <v>1</v>
      </c>
      <c r="N60" s="170" t="s">
        <v>90</v>
      </c>
      <c r="O60" s="168"/>
      <c r="P60" s="58" t="b">
        <v>1</v>
      </c>
    </row>
    <row r="61" spans="2:16" ht="20.149999999999999" customHeight="1" x14ac:dyDescent="0.45">
      <c r="B61" s="167" t="s">
        <v>91</v>
      </c>
      <c r="C61" s="168"/>
      <c r="D61" s="58" t="b">
        <v>1</v>
      </c>
      <c r="E61" s="167" t="s">
        <v>92</v>
      </c>
      <c r="F61" s="168"/>
      <c r="G61" s="58" t="b">
        <v>1</v>
      </c>
      <c r="H61" s="169" t="s">
        <v>93</v>
      </c>
      <c r="I61" s="168"/>
      <c r="J61" s="58" t="b">
        <v>1</v>
      </c>
      <c r="K61" s="169" t="s">
        <v>94</v>
      </c>
      <c r="L61" s="168"/>
      <c r="M61" s="58" t="b">
        <v>1</v>
      </c>
      <c r="N61" s="170" t="s">
        <v>95</v>
      </c>
      <c r="O61" s="168"/>
      <c r="P61" s="58" t="b">
        <v>1</v>
      </c>
    </row>
    <row r="62" spans="2:16" ht="20.149999999999999" customHeight="1" x14ac:dyDescent="0.45">
      <c r="B62" s="169" t="s">
        <v>93</v>
      </c>
      <c r="C62" s="168"/>
      <c r="D62" s="58" t="b">
        <v>1</v>
      </c>
      <c r="E62" s="167" t="s">
        <v>96</v>
      </c>
      <c r="F62" s="168"/>
      <c r="G62" s="58" t="b">
        <v>1</v>
      </c>
      <c r="H62" s="169" t="s">
        <v>97</v>
      </c>
      <c r="I62" s="168"/>
      <c r="J62" s="58" t="b">
        <v>0</v>
      </c>
      <c r="K62" s="169" t="s">
        <v>98</v>
      </c>
      <c r="L62" s="168"/>
      <c r="M62" s="58" t="b">
        <v>1</v>
      </c>
      <c r="N62" s="170" t="s">
        <v>88</v>
      </c>
      <c r="O62" s="168"/>
      <c r="P62" s="58" t="b">
        <v>1</v>
      </c>
    </row>
    <row r="63" spans="2:16" ht="20.149999999999999" customHeight="1" x14ac:dyDescent="0.45">
      <c r="B63" s="169" t="s">
        <v>99</v>
      </c>
      <c r="C63" s="168"/>
      <c r="D63" s="58" t="b">
        <v>1</v>
      </c>
      <c r="E63" s="167" t="s">
        <v>100</v>
      </c>
      <c r="F63" s="168"/>
      <c r="G63" s="58" t="b">
        <v>1</v>
      </c>
      <c r="H63" s="68"/>
      <c r="I63" s="69"/>
      <c r="J63" s="70"/>
      <c r="K63" s="169" t="s">
        <v>101</v>
      </c>
      <c r="L63" s="168"/>
      <c r="M63" s="58" t="b">
        <v>1</v>
      </c>
      <c r="N63" s="170" t="s">
        <v>168</v>
      </c>
      <c r="O63" s="168"/>
      <c r="P63" s="58" t="b">
        <v>1</v>
      </c>
    </row>
    <row r="64" spans="2:16" ht="20.149999999999999" customHeight="1" x14ac:dyDescent="0.45">
      <c r="B64" s="169" t="s">
        <v>102</v>
      </c>
      <c r="C64" s="168"/>
      <c r="D64" s="58" t="b">
        <v>0</v>
      </c>
      <c r="E64" s="167" t="s">
        <v>103</v>
      </c>
      <c r="F64" s="168"/>
      <c r="G64" s="58" t="b">
        <v>1</v>
      </c>
      <c r="H64" s="71"/>
      <c r="I64" s="72"/>
      <c r="J64" s="73"/>
      <c r="K64" s="177" t="s">
        <v>104</v>
      </c>
      <c r="L64" s="178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7" t="s">
        <v>167</v>
      </c>
      <c r="F65" s="168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1" t="s">
        <v>110</v>
      </c>
      <c r="C69" s="171"/>
      <c r="D69" s="81"/>
      <c r="E69" s="81"/>
      <c r="F69" s="173" t="s">
        <v>111</v>
      </c>
      <c r="G69" s="175" t="s">
        <v>112</v>
      </c>
      <c r="H69" s="81"/>
      <c r="I69" s="171" t="s">
        <v>113</v>
      </c>
      <c r="J69" s="171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72"/>
      <c r="C70" s="172"/>
      <c r="D70" s="85"/>
      <c r="E70" s="86"/>
      <c r="F70" s="174"/>
      <c r="G70" s="176"/>
      <c r="H70" s="87"/>
      <c r="I70" s="172"/>
      <c r="J70" s="172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175</v>
      </c>
      <c r="L71" s="59">
        <v>0</v>
      </c>
      <c r="M71" s="97" t="s">
        <v>120</v>
      </c>
      <c r="N71" s="59">
        <v>0</v>
      </c>
      <c r="O71" s="99" t="s">
        <v>121</v>
      </c>
      <c r="P71" s="59">
        <v>0</v>
      </c>
      <c r="Q71" s="106"/>
    </row>
    <row r="72" spans="2:17" ht="20.149999999999999" customHeight="1" x14ac:dyDescent="0.45">
      <c r="B72" s="100" t="s">
        <v>122</v>
      </c>
      <c r="C72" s="60">
        <v>-162.4</v>
      </c>
      <c r="D72" s="60">
        <v>-162.80000000000001</v>
      </c>
      <c r="E72" s="100" t="s">
        <v>123</v>
      </c>
      <c r="F72" s="60">
        <v>24.1</v>
      </c>
      <c r="G72" s="60">
        <v>23.8</v>
      </c>
      <c r="H72" s="101"/>
      <c r="I72" s="97" t="s">
        <v>124</v>
      </c>
      <c r="J72" s="59">
        <v>0</v>
      </c>
      <c r="K72" s="98" t="s">
        <v>176</v>
      </c>
      <c r="L72" s="59">
        <v>1</v>
      </c>
      <c r="M72" s="98" t="s">
        <v>125</v>
      </c>
      <c r="N72" s="59">
        <v>0</v>
      </c>
      <c r="O72" s="98" t="s">
        <v>177</v>
      </c>
      <c r="P72" s="59">
        <v>0</v>
      </c>
      <c r="Q72" s="106"/>
    </row>
    <row r="73" spans="2:17" ht="20.149999999999999" customHeight="1" x14ac:dyDescent="0.45">
      <c r="B73" s="100" t="s">
        <v>126</v>
      </c>
      <c r="C73" s="60">
        <v>-165.8</v>
      </c>
      <c r="D73" s="60">
        <v>-165.9</v>
      </c>
      <c r="E73" s="102" t="s">
        <v>127</v>
      </c>
      <c r="F73" s="61">
        <v>10</v>
      </c>
      <c r="G73" s="61">
        <v>17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98" t="s">
        <v>178</v>
      </c>
      <c r="P73" s="59">
        <v>0</v>
      </c>
      <c r="Q73" s="106"/>
    </row>
    <row r="74" spans="2:17" ht="20.149999999999999" customHeight="1" x14ac:dyDescent="0.45">
      <c r="B74" s="100" t="s">
        <v>131</v>
      </c>
      <c r="C74" s="60">
        <v>-192.5</v>
      </c>
      <c r="D74" s="60">
        <v>-194.7</v>
      </c>
      <c r="E74" s="102" t="s">
        <v>132</v>
      </c>
      <c r="F74" s="62">
        <v>5</v>
      </c>
      <c r="G74" s="62">
        <v>0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136</v>
      </c>
      <c r="C75" s="60">
        <v>-108.4</v>
      </c>
      <c r="D75" s="60">
        <v>-110.1</v>
      </c>
      <c r="E75" s="102" t="s">
        <v>137</v>
      </c>
      <c r="F75" s="62">
        <v>30</v>
      </c>
      <c r="G75" s="62">
        <v>30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141</v>
      </c>
      <c r="C76" s="60">
        <v>29.7</v>
      </c>
      <c r="D76" s="60">
        <v>28.5</v>
      </c>
      <c r="E76" s="102" t="s">
        <v>142</v>
      </c>
      <c r="F76" s="62">
        <v>15</v>
      </c>
      <c r="G76" s="62">
        <v>10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 x14ac:dyDescent="0.45">
      <c r="B77" s="100" t="s">
        <v>146</v>
      </c>
      <c r="C77" s="60">
        <v>25.5</v>
      </c>
      <c r="D77" s="60">
        <v>24.3</v>
      </c>
      <c r="E77" s="102" t="s">
        <v>147</v>
      </c>
      <c r="F77" s="62">
        <v>240</v>
      </c>
      <c r="G77" s="62">
        <v>240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 x14ac:dyDescent="0.45">
      <c r="B78" s="100" t="s">
        <v>151</v>
      </c>
      <c r="C78" s="60">
        <v>23.7</v>
      </c>
      <c r="D78" s="60">
        <v>22.4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0</v>
      </c>
      <c r="O78" s="81"/>
      <c r="P78" s="81"/>
    </row>
    <row r="79" spans="2:17" ht="20.149999999999999" customHeight="1" x14ac:dyDescent="0.45">
      <c r="B79" s="100" t="s">
        <v>156</v>
      </c>
      <c r="C79" s="60">
        <v>22.2</v>
      </c>
      <c r="D79" s="60">
        <v>20.9</v>
      </c>
      <c r="E79" s="100" t="s">
        <v>157</v>
      </c>
      <c r="F79" s="60">
        <v>18.100000000000001</v>
      </c>
      <c r="G79" s="60">
        <v>17.100000000000001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 x14ac:dyDescent="0.45">
      <c r="B80" s="105" t="s">
        <v>161</v>
      </c>
      <c r="C80" s="64">
        <v>5.1600000000000001E-5</v>
      </c>
      <c r="D80" s="64">
        <v>5.2200000000000002E-5</v>
      </c>
      <c r="E80" s="102" t="s">
        <v>162</v>
      </c>
      <c r="F80" s="61">
        <v>41.2</v>
      </c>
      <c r="G80" s="61">
        <v>48.3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166</v>
      </c>
      <c r="C84" s="124"/>
    </row>
    <row r="85" spans="2:16" ht="15" customHeight="1" x14ac:dyDescent="0.45">
      <c r="B85" s="125" t="s">
        <v>193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2024-03-30T10:34:35Z</dcterms:modified>
</cp:coreProperties>
</file>