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B74D95B9-4730-4720-A693-B38FBE8D773F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03-13" sheetId="1" r:id="rId1"/>
  </sheets>
  <definedNames>
    <definedName name="_xlnm.Print_Area" localSheetId="0">'03-13'!$A$1:$Q$100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<sst xmlns="http://schemas.openxmlformats.org/spreadsheetml/2006/main" count="208" uniqueCount="192">
  <si>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</si>
  <si>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</si>
  <si>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</si>
  <si>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</si>
  <si>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</si>
  <si>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</si>
  <si>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</si>
  <si>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</si>
  <si>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</si>
  <si>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</si>
  <si>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</si>
  <si>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</si>
  <si>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</si>
  <si>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</si>
  <si>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</si>
  <si>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</si>
  <si>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</si>
  <si>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</si>
  <si>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</si>
  <si>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</si>
  <si>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</si>
  <si>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</si>
  <si>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</si>
  <si>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</si>
  <si>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</si>
  <si>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</si>
  <si>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</si>
  <si>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</si>
  <si>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</si>
  <si>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</si>
  <si>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</si>
  <si>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</si>
  <si>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</si>
  <si>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</si>
  <si>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</si>
  <si>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</si>
  <si>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</si>
  <si>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</si>
  <si>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</si>
  <si>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</si>
  <si>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</si>
  <si>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</si>
  <si>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</si>
  <si>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</si>
  <si>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</si>
  <si>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</si>
  <si>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</si>
  <si>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</si>
  <si>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</si>
  <si>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</si>
  <si>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</si>
  <si>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</si>
  <si>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</si>
  <si>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</si>
  <si>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</si>
  <si>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</si>
  <si>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</si>
  <si>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</si>
  <si>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</si>
  <si>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</si>
  <si>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</si>
  <si>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</si>
  <si>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</si>
  <si>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</si>
  <si>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</si>
  <si>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</si>
  <si>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</si>
  <si>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</si>
  <si>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</si>
  <si>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</si>
  <si>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</si>
  <si>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</si>
  <si>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</si>
  <si>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</si>
  <si>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</si>
  <si>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</si>
  <si>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</si>
  <si>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</si>
  <si>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</si>
  <si>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</si>
  <si>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</si>
  <si>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</si>
  <si>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</si>
  <si>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</si>
  <si>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</si>
  <si>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</si>
  <si>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</si>
  <si>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</si>
  <si>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</si>
  <si>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</si>
  <si>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</si>
  <si>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</si>
  <si>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</si>
  <si>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</si>
  <si>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</si>
  <si>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</si>
  <si>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</si>
  <si>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</si>
  <si>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</si>
  <si>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</si>
  <si>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</si>
  <si>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</si>
  <si>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</si>
  <si>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</si>
  <si>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</si>
  <si>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</si>
  <si>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</si>
  <si>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</si>
  <si>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</si>
  <si>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</si>
  <si>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</si>
  <si>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</si>
  <si>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</si>
  <si>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</si>
  <si>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</si>
  <si>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</si>
  <si>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</si>
  <si>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</si>
  <si>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</si>
  <si>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</si>
  <si>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</si>
  <si>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</si>
  <si>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</si>
  <si>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</si>
  <si>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</si>
  <si>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</si>
  <si>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</si>
  <si>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</si>
  <si>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</si>
  <si>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</si>
  <si>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</si>
  <si>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</si>
  <si>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</si>
  <si>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</si>
  <si>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</si>
  <si>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</si>
  <si>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</si>
  <si>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</si>
  <si>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</si>
  <si>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</si>
  <si>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</si>
  <si>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</si>
  <si>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</si>
  <si>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</si>
  <si>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</si>
  <si>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</si>
  <si>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</si>
  <si>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</si>
  <si>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</si>
  <si>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</si>
  <si>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</si>
  <si>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</si>
  <si>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</si>
  <si>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</si>
  <si>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</si>
  <si>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</si>
  <si>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</si>
  <si>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</si>
  <si>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</si>
  <si>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</si>
  <si>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</si>
  <si>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</si>
  <si>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</si>
  <si>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</si>
  <si>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</si>
  <si>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</si>
  <si>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</si>
  <si>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</si>
  <si>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</si>
  <si>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</si>
  <si>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</si>
  <si>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</si>
  <si>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</si>
  <si>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</si>
  <si>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</si>
  <si>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</si>
  <si>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</si>
  <si>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</si>
  <si>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</si>
  <si>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</si>
  <si>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김정현</t>
    <phoneticPr fontId="3" type="noConversion"/>
  </si>
  <si>
    <t>1. 돔 셔터 고장</t>
    <phoneticPr fontId="3" type="noConversion"/>
  </si>
  <si>
    <t>DIR-KSP</t>
    <phoneticPr fontId="3" type="noConversion"/>
  </si>
  <si>
    <t>N</t>
    <phoneticPr fontId="3" type="noConversion"/>
  </si>
  <si>
    <t>-</t>
    <phoneticPr fontId="3" type="noConversion"/>
  </si>
  <si>
    <t>C_043776</t>
    <phoneticPr fontId="3" type="noConversion"/>
  </si>
  <si>
    <t>1. [UT 23:41-00:51] 구름으로 인한 관측 대기</t>
    <phoneticPr fontId="3" type="noConversion"/>
  </si>
  <si>
    <t>2. 바람으로 인한 Dec oscillation 1회 발생 (평균 풍속 7.0)</t>
    <phoneticPr fontId="3" type="noConversion"/>
  </si>
  <si>
    <t>M_043908-043909:K</t>
    <phoneticPr fontId="3" type="noConversion"/>
  </si>
  <si>
    <t>2. [UT 05:27-05:46] TCC 작동 오류로 인한 관측 중단</t>
    <phoneticPr fontId="3" type="noConversion"/>
  </si>
  <si>
    <t>50s/8k 50s/12k 40s/14k</t>
    <phoneticPr fontId="3" type="noConversion"/>
  </si>
  <si>
    <t>40s/16k 30s/20k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</si>
</sst>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0" zoomScaleNormal="140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45372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90.348101265822777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0.98402777777777783</v>
      </c>
      <c r="D9" s="8" t="s">
        <v>184</v>
      </c>
      <c r="E9" s="8">
        <v>18.399999999999999</v>
      </c>
      <c r="F9" s="8">
        <v>20</v>
      </c>
      <c r="G9" s="36" t="s">
        <v>183</v>
      </c>
      <c r="H9" s="8">
        <v>6</v>
      </c>
      <c r="I9" s="36">
        <v>83</v>
      </c>
      <c r="J9" s="9">
        <f>IF(L9, 1, 0) + IF(M9, 2, 0) + IF(N9, 4, 0) + IF(O9, 8, 0) + IF(P9, 16, 0)</f>
        <v>10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0.18194444444444444</v>
      </c>
      <c r="D10" s="8">
        <v>1.3</v>
      </c>
      <c r="E10" s="8">
        <v>14.5</v>
      </c>
      <c r="F10" s="8">
        <v>36</v>
      </c>
      <c r="G10" s="36" t="s">
        <v>183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0.42291666666666666</v>
      </c>
      <c r="D11" s="15">
        <v>0.8</v>
      </c>
      <c r="E11" s="15">
        <v>16.100000000000001</v>
      </c>
      <c r="F11" s="15">
        <v>24</v>
      </c>
      <c r="G11" s="36" t="s">
        <v>183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23.438888888888886</v>
      </c>
      <c r="D12" s="19">
        <f>AVERAGE(D9:D11)</f>
        <v>1.05</v>
      </c>
      <c r="E12" s="19">
        <f>AVERAGE(E9:E11)</f>
        <v>16.333333333333332</v>
      </c>
      <c r="F12" s="20">
        <f>AVERAGE(F9:F11)</f>
        <v>26.666666666666668</v>
      </c>
      <c r="G12" s="21"/>
      <c r="H12" s="22">
        <f>AVERAGE(H9:H11)</f>
        <v>3.1333333333333333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0.95972222222222225</v>
      </c>
      <c r="D17" s="28">
        <v>0.96111111111111114</v>
      </c>
      <c r="E17" s="28">
        <v>0.98402777777777783</v>
      </c>
      <c r="F17" s="28">
        <v>3.4027777777777775E-2</v>
      </c>
      <c r="G17" s="28">
        <v>0.24027777777777778</v>
      </c>
      <c r="H17" s="28">
        <v>0.42291666666666666</v>
      </c>
      <c r="I17" s="28"/>
      <c r="J17" s="28"/>
      <c r="K17" s="28"/>
      <c r="L17" s="28"/>
      <c r="M17" s="28"/>
      <c r="N17" s="28"/>
      <c r="O17" s="28"/>
      <c r="P17" s="28">
        <v>0.4368055555555555</v>
      </c>
    </row>
    <row r="18" spans="2:16" ht="14.15" customHeight="1" x14ac:dyDescent="0.45">
      <c r="B18" s="35" t="s">
        <v>45</v>
      </c>
      <c r="C18" s="27">
        <v>43767</v>
      </c>
      <c r="D18" s="27">
        <v>43768</v>
      </c>
      <c r="E18" s="27">
        <v>43774</v>
      </c>
      <c r="F18" s="27">
        <v>43777</v>
      </c>
      <c r="G18" s="27">
        <v>43910</v>
      </c>
      <c r="H18" s="27">
        <v>44031</v>
      </c>
      <c r="I18" s="27"/>
      <c r="J18" s="27"/>
      <c r="K18" s="27"/>
      <c r="L18" s="27"/>
      <c r="M18" s="27"/>
      <c r="N18" s="27"/>
      <c r="O18" s="27"/>
      <c r="P18" s="27">
        <v>44042</v>
      </c>
    </row>
    <row r="19" spans="2:16" ht="14.15" customHeight="1" thickBot="1" x14ac:dyDescent="0.5">
      <c r="B19" s="13" t="s">
        <v>46</v>
      </c>
      <c r="C19" s="29"/>
      <c r="D19" s="27">
        <v>43773</v>
      </c>
      <c r="E19" s="30">
        <v>43776</v>
      </c>
      <c r="F19" s="30">
        <v>43909</v>
      </c>
      <c r="G19" s="30">
        <v>44030</v>
      </c>
      <c r="H19" s="30">
        <v>44041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3</v>
      </c>
      <c r="F20" s="33">
        <f t="shared" si="0"/>
        <v>133</v>
      </c>
      <c r="G20" s="33">
        <f t="shared" si="0"/>
        <v>121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>
        <v>44031</v>
      </c>
      <c r="K23" s="36">
        <v>44033</v>
      </c>
      <c r="L23" s="36" t="s">
        <v>52</v>
      </c>
      <c r="M23" s="128" t="s">
        <v>190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>
        <v>44034</v>
      </c>
      <c r="K25" s="36">
        <v>44036</v>
      </c>
      <c r="L25" s="36" t="s">
        <v>53</v>
      </c>
      <c r="M25" s="128" t="s">
        <v>191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0.16388888888888889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0.22291666666666665</v>
      </c>
      <c r="O30" s="45"/>
      <c r="P30" s="46">
        <f>SUM(C30:J30,L30:N30)</f>
        <v>0.38680555555555551</v>
      </c>
    </row>
    <row r="31" spans="2:16" ht="14.15" customHeight="1" x14ac:dyDescent="0.45">
      <c r="B31" s="37" t="s">
        <v>173</v>
      </c>
      <c r="C31" s="47">
        <v>0.18263888888888891</v>
      </c>
      <c r="D31" s="7">
        <v>0.23055555555555554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SUM(C31:O31)</f>
        <v>0.43888888888888888</v>
      </c>
    </row>
    <row r="32" spans="2:16" ht="14.15" customHeight="1" x14ac:dyDescent="0.45">
      <c r="B32" s="37" t="s">
        <v>70</v>
      </c>
      <c r="C32" s="49"/>
      <c r="D32" s="50">
        <v>2.4305555555555556E-2</v>
      </c>
      <c r="E32" s="50"/>
      <c r="F32" s="50"/>
      <c r="G32" s="50"/>
      <c r="H32" s="50"/>
      <c r="I32" s="50"/>
      <c r="J32" s="50"/>
      <c r="K32" s="50">
        <v>1.8055555555555557E-2</v>
      </c>
      <c r="L32" s="50"/>
      <c r="M32" s="50"/>
      <c r="N32" s="50"/>
      <c r="O32" s="51"/>
      <c r="P32" s="46">
        <f>SUM(C32:O32)</f>
        <v>4.2361111111111113E-2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0.18263888888888891</v>
      </c>
      <c r="D34" s="110">
        <f t="shared" ref="D34:P34" si="1">D31-D32-D33</f>
        <v>0.20624999999999999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7.6388888888888895E-3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0.39652777777777776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48" t="s">
        <v>72</v>
      </c>
      <c r="C36" s="138" t="s">
        <v>185</v>
      </c>
      <c r="D36" s="138"/>
      <c r="E36" s="138" t="s">
        <v>188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186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187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175</v>
      </c>
      <c r="C53" s="132"/>
      <c r="D53" s="113">
        <v>1.34</v>
      </c>
      <c r="E53" s="113">
        <v>1.08</v>
      </c>
      <c r="F53" s="113">
        <v>0.81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176</v>
      </c>
      <c r="C54" s="135"/>
      <c r="D54" s="135"/>
      <c r="E54" s="135"/>
      <c r="F54" s="113">
        <v>512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170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169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2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-162.19999999999999</v>
      </c>
      <c r="D72" s="60">
        <v>-163</v>
      </c>
      <c r="E72" s="100" t="s">
        <v>124</v>
      </c>
      <c r="F72" s="60">
        <v>24.6</v>
      </c>
      <c r="G72" s="60">
        <v>23.1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-166.2</v>
      </c>
      <c r="D73" s="60">
        <v>-166.1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-190.2</v>
      </c>
      <c r="D74" s="60">
        <v>-195</v>
      </c>
      <c r="E74" s="102" t="s">
        <v>134</v>
      </c>
      <c r="F74" s="62">
        <v>10</v>
      </c>
      <c r="G74" s="62">
        <v>10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-107.5</v>
      </c>
      <c r="D75" s="60">
        <v>-111.3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28.6</v>
      </c>
      <c r="D76" s="60">
        <v>27.4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24.3</v>
      </c>
      <c r="D77" s="60">
        <v>23.3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22.3</v>
      </c>
      <c r="D78" s="60">
        <v>21.4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20.8</v>
      </c>
      <c r="D79" s="60">
        <v>19.899999999999999</v>
      </c>
      <c r="E79" s="100" t="s">
        <v>159</v>
      </c>
      <c r="F79" s="60">
        <v>19.5</v>
      </c>
      <c r="G79" s="60">
        <v>15.5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5.2899999999999998E-5</v>
      </c>
      <c r="D80" s="64">
        <v>5.0800000000000002E-5</v>
      </c>
      <c r="E80" s="102" t="s">
        <v>164</v>
      </c>
      <c r="F80" s="61">
        <v>27.1</v>
      </c>
      <c r="G80" s="61">
        <v>34.1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168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189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03-13</vt:lpstr>
      <vt:lpstr>'03-13'!Print_Area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2024-03-21T10:33:34Z</dcterms:modified>
</cp:coreProperties>
</file>