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67259C0D-D74E-44BA-8E00-A42CC6FC0B55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<sst xmlns="http://schemas.openxmlformats.org/spreadsheetml/2006/main" count="208" uniqueCount="193">
  <si>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</si>
  <si>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</si>
  <si>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</si>
  <si>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</si>
  <si>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</si>
  <si>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</si>
  <si>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</si>
  <si>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</si>
  <si>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</si>
  <si>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</si>
  <si>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</si>
  <si>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</si>
  <si>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</si>
  <si>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</si>
  <si>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</si>
  <si>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</si>
  <si>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</si>
  <si>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</si>
  <si>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</si>
  <si>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</si>
  <si>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</si>
  <si>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</si>
  <si>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</si>
  <si>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</si>
  <si>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</si>
  <si>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</si>
  <si>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</si>
  <si>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</si>
  <si>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</si>
  <si>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</si>
  <si>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</si>
  <si>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</si>
  <si>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</si>
  <si>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</si>
  <si>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</si>
  <si>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</si>
  <si>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</si>
  <si>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</si>
  <si>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</si>
  <si>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</si>
  <si>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</si>
  <si>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</si>
  <si>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</si>
  <si>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</si>
  <si>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</si>
  <si>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</si>
  <si>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</si>
  <si>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</si>
  <si>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</si>
  <si>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</si>
  <si>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</si>
  <si>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</si>
  <si>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</si>
  <si>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</si>
  <si>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</si>
  <si>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</si>
  <si>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</si>
  <si>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</si>
  <si>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</si>
  <si>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</si>
  <si>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</si>
  <si>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</si>
  <si>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</si>
  <si>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</si>
  <si>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</si>
  <si>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</si>
  <si>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</si>
  <si>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</si>
  <si>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</si>
  <si>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</si>
  <si>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</si>
  <si>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</si>
  <si>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</si>
  <si>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</si>
  <si>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</si>
  <si>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</si>
  <si>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</si>
  <si>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</si>
  <si>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</si>
  <si>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</si>
  <si>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</si>
  <si>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</si>
  <si>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</si>
  <si>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</si>
  <si>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</si>
  <si>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</si>
  <si>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</si>
  <si>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</si>
  <si>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</si>
  <si>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</si>
  <si>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</si>
  <si>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</si>
  <si>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</si>
  <si>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</si>
  <si>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</si>
  <si>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</si>
  <si>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</si>
  <si>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</si>
  <si>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</si>
  <si>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</si>
  <si>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</si>
  <si>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</si>
  <si>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</si>
  <si>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</si>
  <si>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</si>
  <si>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</si>
  <si>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</si>
  <si>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</si>
  <si>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</si>
  <si>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</si>
  <si>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</si>
  <si>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</si>
  <si>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</si>
  <si>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</si>
  <si>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</si>
  <si>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</si>
  <si>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</si>
  <si>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</si>
  <si>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</si>
  <si>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</si>
  <si>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</si>
  <si>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</si>
  <si>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</si>
  <si>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</si>
  <si>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</si>
  <si>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</si>
  <si>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</si>
  <si>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</si>
  <si>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</si>
  <si>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</si>
  <si>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</si>
  <si>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</si>
  <si>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</si>
  <si>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</si>
  <si>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</si>
  <si>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</si>
  <si>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</si>
  <si>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</si>
  <si>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</si>
  <si>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</si>
  <si>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</si>
  <si>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</si>
  <si>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</si>
  <si>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</si>
  <si>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</si>
  <si>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</si>
  <si>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</si>
  <si>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</si>
  <si>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</si>
  <si>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</si>
  <si>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</si>
  <si>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</si>
  <si>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</si>
  <si>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</si>
  <si>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</si>
  <si>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</si>
  <si>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</si>
  <si>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</si>
  <si>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</si>
  <si>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</si>
  <si>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</si>
  <si>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</si>
  <si>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</si>
  <si>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</si>
  <si>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</si>
  <si>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</si>
  <si>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</si>
  <si>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</si>
  <si>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</si>
  <si>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</si>
  <si>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</si>
  <si>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</si>
  <si>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</si>
  <si>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</si>
  <si>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</si>
  <si>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</si>
  <si>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</si>
  <si>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</si>
  <si>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</si>
  <si>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</si>
  <si>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</si>
  <si>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MMA-KS4</t>
    <phoneticPr fontId="3" type="noConversion"/>
  </si>
  <si>
    <t>NW</t>
    <phoneticPr fontId="3" type="noConversion"/>
  </si>
  <si>
    <t>E_041099</t>
    <phoneticPr fontId="3" type="noConversion"/>
  </si>
  <si>
    <t>E_041099 영상에 별이 보이지 않음. 재촬영 041101</t>
    <phoneticPr fontId="3" type="noConversion"/>
  </si>
  <si>
    <t>M_041102-041103:M</t>
    <phoneticPr fontId="3" type="noConversion"/>
  </si>
  <si>
    <t>N</t>
    <phoneticPr fontId="3" type="noConversion"/>
  </si>
  <si>
    <t>20s/22k 40s/31k 60s/28k</t>
    <phoneticPr fontId="3" type="noConversion"/>
  </si>
  <si>
    <t>30s/33k 30s/3k 40s/3k 60s/25k</t>
    <phoneticPr fontId="3" type="noConversion"/>
  </si>
  <si>
    <t>E_041335</t>
    <phoneticPr fontId="3" type="noConversion"/>
  </si>
  <si>
    <t>E_041335 별이 정상적으로 보이지 않음.</t>
    <phoneticPr fontId="3" type="noConversion"/>
  </si>
  <si>
    <t>60s/24k 50s/30k 30s/25k</t>
    <phoneticPr fontId="3" type="noConversion"/>
  </si>
  <si>
    <t>50s/32k 40s/42k 20s/31k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</si>
</sst>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8" zoomScale="140" zoomScaleNormal="140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45362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0.99236111111111114</v>
      </c>
      <c r="D9" s="8">
        <v>1.7</v>
      </c>
      <c r="E9" s="8">
        <v>16.600000000000001</v>
      </c>
      <c r="F9" s="8">
        <v>41</v>
      </c>
      <c r="G9" s="36" t="s">
        <v>182</v>
      </c>
      <c r="H9" s="8">
        <v>1.5</v>
      </c>
      <c r="I9" s="36">
        <v>0.7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0.1673611111111111</v>
      </c>
      <c r="D10" s="8">
        <v>1.8</v>
      </c>
      <c r="E10" s="8">
        <v>16.399999999999999</v>
      </c>
      <c r="F10" s="8">
        <v>37</v>
      </c>
      <c r="G10" s="36" t="s">
        <v>186</v>
      </c>
      <c r="H10" s="8">
        <v>2.7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0.41875000000000001</v>
      </c>
      <c r="D11" s="15">
        <v>1</v>
      </c>
      <c r="E11" s="15">
        <v>16.3</v>
      </c>
      <c r="F11" s="15">
        <v>33</v>
      </c>
      <c r="G11" s="36" t="s">
        <v>186</v>
      </c>
      <c r="H11" s="15">
        <v>1.6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23.426388888888887</v>
      </c>
      <c r="D12" s="19">
        <f>AVERAGE(D9:D11)</f>
        <v>1.5</v>
      </c>
      <c r="E12" s="19">
        <f>AVERAGE(E9:E11)</f>
        <v>16.433333333333334</v>
      </c>
      <c r="F12" s="20">
        <f>AVERAGE(F9:F11)</f>
        <v>37</v>
      </c>
      <c r="G12" s="21"/>
      <c r="H12" s="22">
        <f>AVERAGE(H9:H11)</f>
        <v>1.9333333333333336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181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0.96944444444444444</v>
      </c>
      <c r="D17" s="28">
        <v>0.97083333333333333</v>
      </c>
      <c r="E17" s="28">
        <v>0.99236111111111114</v>
      </c>
      <c r="F17" s="28">
        <v>1.9444444444444445E-2</v>
      </c>
      <c r="G17" s="28">
        <v>0.26250000000000001</v>
      </c>
      <c r="H17" s="28">
        <v>0.41875000000000001</v>
      </c>
      <c r="I17" s="28"/>
      <c r="J17" s="28"/>
      <c r="K17" s="28"/>
      <c r="L17" s="28"/>
      <c r="M17" s="28"/>
      <c r="N17" s="28"/>
      <c r="O17" s="28"/>
      <c r="P17" s="28">
        <v>0.43124999999999997</v>
      </c>
    </row>
    <row r="18" spans="2:16" ht="14.15" customHeight="1" x14ac:dyDescent="0.45">
      <c r="B18" s="35" t="s">
        <v>45</v>
      </c>
      <c r="C18" s="27">
        <v>41083</v>
      </c>
      <c r="D18" s="27">
        <v>41084</v>
      </c>
      <c r="E18" s="27">
        <v>41097</v>
      </c>
      <c r="F18" s="27">
        <v>41113</v>
      </c>
      <c r="G18" s="27">
        <v>41230</v>
      </c>
      <c r="H18" s="27">
        <v>41337</v>
      </c>
      <c r="I18" s="27"/>
      <c r="J18" s="27"/>
      <c r="K18" s="27"/>
      <c r="L18" s="27"/>
      <c r="M18" s="27"/>
      <c r="N18" s="27"/>
      <c r="O18" s="27"/>
      <c r="P18" s="27">
        <v>41348</v>
      </c>
    </row>
    <row r="19" spans="2:16" ht="14.15" customHeight="1" thickBot="1" x14ac:dyDescent="0.5">
      <c r="B19" s="13" t="s">
        <v>46</v>
      </c>
      <c r="C19" s="29"/>
      <c r="D19" s="27">
        <v>41096</v>
      </c>
      <c r="E19" s="30">
        <v>41112</v>
      </c>
      <c r="F19" s="30">
        <v>41229</v>
      </c>
      <c r="G19" s="30">
        <v>41336</v>
      </c>
      <c r="H19" s="30">
        <v>41347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13</v>
      </c>
      <c r="E20" s="33">
        <f t="shared" ref="E20:O20" si="0">IF(ISNUMBER(E18),E19-E18+1,"")</f>
        <v>16</v>
      </c>
      <c r="F20" s="33">
        <f t="shared" si="0"/>
        <v>117</v>
      </c>
      <c r="G20" s="33">
        <f t="shared" si="0"/>
        <v>107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/>
      <c r="G23" s="128"/>
      <c r="H23" s="128"/>
      <c r="I23" s="128"/>
      <c r="J23" s="36"/>
      <c r="K23" s="36"/>
      <c r="L23" s="36" t="s">
        <v>52</v>
      </c>
      <c r="M23" s="128"/>
      <c r="N23" s="128"/>
      <c r="O23" s="128"/>
      <c r="P23" s="128"/>
    </row>
    <row r="24" spans="2:16" ht="13.5" customHeight="1" x14ac:dyDescent="0.45">
      <c r="B24" s="129"/>
      <c r="C24" s="36">
        <v>41090</v>
      </c>
      <c r="D24" s="36">
        <v>41092</v>
      </c>
      <c r="E24" s="36" t="s">
        <v>53</v>
      </c>
      <c r="F24" s="128" t="s">
        <v>187</v>
      </c>
      <c r="G24" s="128"/>
      <c r="H24" s="128"/>
      <c r="I24" s="128"/>
      <c r="J24" s="36">
        <v>41337</v>
      </c>
      <c r="K24" s="36">
        <v>41339</v>
      </c>
      <c r="L24" s="36" t="s">
        <v>54</v>
      </c>
      <c r="M24" s="128" t="s">
        <v>191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/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>
        <v>41093</v>
      </c>
      <c r="D26" s="36">
        <v>41096</v>
      </c>
      <c r="E26" s="36" t="s">
        <v>52</v>
      </c>
      <c r="F26" s="128" t="s">
        <v>188</v>
      </c>
      <c r="G26" s="128"/>
      <c r="H26" s="128"/>
      <c r="I26" s="128"/>
      <c r="J26" s="36">
        <v>41340</v>
      </c>
      <c r="K26" s="36">
        <v>41342</v>
      </c>
      <c r="L26" s="36" t="s">
        <v>51</v>
      </c>
      <c r="M26" s="128" t="s">
        <v>192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0.13125000000000001</v>
      </c>
      <c r="D30" s="43"/>
      <c r="E30" s="43"/>
      <c r="F30" s="43">
        <v>0.24236111111111111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0.37361111111111112</v>
      </c>
    </row>
    <row r="31" spans="2:16" ht="14.15" customHeight="1" x14ac:dyDescent="0.45">
      <c r="B31" s="37" t="s">
        <v>173</v>
      </c>
      <c r="C31" s="47">
        <v>0.15625</v>
      </c>
      <c r="D31" s="7"/>
      <c r="E31" s="7"/>
      <c r="F31" s="7">
        <v>0.24305555555555555</v>
      </c>
      <c r="G31" s="7"/>
      <c r="H31" s="7"/>
      <c r="I31" s="7"/>
      <c r="J31" s="7"/>
      <c r="K31" s="7">
        <v>2.7083333333333334E-2</v>
      </c>
      <c r="L31" s="7"/>
      <c r="M31" s="7"/>
      <c r="N31" s="7"/>
      <c r="O31" s="48"/>
      <c r="P31" s="46">
        <f>SUM(C31:O31)</f>
        <v>0.42638888888888893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0.15625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0.24305555555555555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2.7083333333333334E-2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0.42638888888888893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48" t="s">
        <v>72</v>
      </c>
      <c r="C36" s="138" t="s">
        <v>183</v>
      </c>
      <c r="D36" s="138"/>
      <c r="E36" s="138" t="s">
        <v>185</v>
      </c>
      <c r="F36" s="138"/>
      <c r="G36" s="138" t="s">
        <v>189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184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 t="s">
        <v>190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5" customHeight="1" thickTop="1" thickBot="1" x14ac:dyDescent="0.5">
      <c r="B53" s="131" t="s">
        <v>175</v>
      </c>
      <c r="C53" s="132"/>
      <c r="D53" s="113">
        <v>1.64</v>
      </c>
      <c r="E53" s="113">
        <v>0.82</v>
      </c>
      <c r="F53" s="113">
        <v>1.4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176</v>
      </c>
      <c r="C54" s="135"/>
      <c r="D54" s="135"/>
      <c r="E54" s="135"/>
      <c r="F54" s="113">
        <v>926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49999999999999" customHeight="1" x14ac:dyDescent="0.4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49999999999999" customHeight="1" x14ac:dyDescent="0.4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49999999999999" customHeight="1" x14ac:dyDescent="0.4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49999999999999" customHeight="1" x14ac:dyDescent="0.4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49999999999999" customHeight="1" x14ac:dyDescent="0.4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49999999999999" customHeight="1" x14ac:dyDescent="0.4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170</v>
      </c>
      <c r="O63" s="168"/>
      <c r="P63" s="58" t="b">
        <v>1</v>
      </c>
    </row>
    <row r="64" spans="2:16" ht="20.149999999999999" customHeight="1" x14ac:dyDescent="0.4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7" t="s">
        <v>169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-161.4</v>
      </c>
      <c r="D72" s="60">
        <v>-163.19999999999999</v>
      </c>
      <c r="E72" s="100" t="s">
        <v>124</v>
      </c>
      <c r="F72" s="60">
        <v>24.7</v>
      </c>
      <c r="G72" s="60">
        <v>23.6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-164.9</v>
      </c>
      <c r="D73" s="60">
        <v>-166.5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-187.7</v>
      </c>
      <c r="D74" s="60">
        <v>-192.2</v>
      </c>
      <c r="E74" s="102" t="s">
        <v>134</v>
      </c>
      <c r="F74" s="62">
        <v>5</v>
      </c>
      <c r="G74" s="62">
        <v>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-105.2</v>
      </c>
      <c r="D75" s="60">
        <v>-111.1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30.8</v>
      </c>
      <c r="D76" s="60">
        <v>27.7</v>
      </c>
      <c r="E76" s="102" t="s">
        <v>144</v>
      </c>
      <c r="F76" s="62">
        <v>15</v>
      </c>
      <c r="G76" s="62">
        <v>15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26.4</v>
      </c>
      <c r="D77" s="60">
        <v>23.6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24.5</v>
      </c>
      <c r="D78" s="60">
        <v>21.7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23</v>
      </c>
      <c r="D79" s="60">
        <v>20.3</v>
      </c>
      <c r="E79" s="100" t="s">
        <v>159</v>
      </c>
      <c r="F79" s="60">
        <v>22.3</v>
      </c>
      <c r="G79" s="60">
        <v>16.3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4.99E-5</v>
      </c>
      <c r="D80" s="64">
        <v>5.02E-5</v>
      </c>
      <c r="E80" s="102" t="s">
        <v>164</v>
      </c>
      <c r="F80" s="61">
        <v>33.299999999999997</v>
      </c>
      <c r="G80" s="61">
        <v>21.9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168</v>
      </c>
      <c r="C84" s="124"/>
    </row>
    <row r="85" spans="2:16" ht="15" customHeight="1" x14ac:dyDescent="0.45">
      <c r="B85" s="125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2024-03-11T10:29:11Z</dcterms:modified>
</cp:coreProperties>
</file>