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<sst xmlns="http://schemas.openxmlformats.org/spreadsheetml/2006/main" count="218" uniqueCount="204">
  <si>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</si>
  <si>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</si>
  <si>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</si>
  <si>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</si>
  <si>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</si>
  <si>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</si>
  <si>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</si>
  <si>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</si>
  <si>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</si>
  <si>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</si>
  <si>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</si>
  <si>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</si>
  <si>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</si>
  <si>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</si>
  <si>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</si>
  <si>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</si>
  <si>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</si>
  <si>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</si>
  <si>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</si>
  <si>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</si>
  <si>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</si>
  <si>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</si>
  <si>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</si>
  <si>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</si>
  <si>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</si>
  <si>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</si>
  <si>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</si>
  <si>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</si>
  <si>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</si>
  <si>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</si>
  <si>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</si>
  <si>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</si>
  <si>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</si>
  <si>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</si>
  <si>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</si>
  <si>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</si>
  <si>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</si>
  <si>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</si>
  <si>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</si>
  <si>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</si>
  <si>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</si>
  <si>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</si>
  <si>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</si>
  <si>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</si>
  <si>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</si>
  <si>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</si>
  <si>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</si>
  <si>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</si>
  <si>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</si>
  <si>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</si>
  <si>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</si>
  <si>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</si>
  <si>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</si>
  <si>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</si>
  <si>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</si>
  <si>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</si>
  <si>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</si>
  <si>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</si>
  <si>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</si>
  <si>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</si>
  <si>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</si>
  <si>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</si>
  <si>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</si>
  <si>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</si>
  <si>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</si>
  <si>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</si>
  <si>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</si>
  <si>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</si>
  <si>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</si>
  <si>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</si>
  <si>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</si>
  <si>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</si>
  <si>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</si>
  <si>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</si>
  <si>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</si>
  <si>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</si>
  <si>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</si>
  <si>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</si>
  <si>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</si>
  <si>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</si>
  <si>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</si>
  <si>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</si>
  <si>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</si>
  <si>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</si>
  <si>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</si>
  <si>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</si>
  <si>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</si>
  <si>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</si>
  <si>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</si>
  <si>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</si>
  <si>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</si>
  <si>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</si>
  <si>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</si>
  <si>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</si>
  <si>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</si>
  <si>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</si>
  <si>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</si>
  <si>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</si>
  <si>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</si>
  <si>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</si>
  <si>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</si>
  <si>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</si>
  <si>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</si>
  <si>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</si>
  <si>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</si>
  <si>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</si>
  <si>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</si>
  <si>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</si>
  <si>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</si>
  <si>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</si>
  <si>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</si>
  <si>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</si>
  <si>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</si>
  <si>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</si>
  <si>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</si>
  <si>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</si>
  <si>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</si>
  <si>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</si>
  <si>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</si>
  <si>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</si>
  <si>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</si>
  <si>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</si>
  <si>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</si>
  <si>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</si>
  <si>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</si>
  <si>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</si>
  <si>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</si>
  <si>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</si>
  <si>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</si>
  <si>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</si>
  <si>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</si>
  <si>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</si>
  <si>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</si>
  <si>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</si>
  <si>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</si>
  <si>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</si>
  <si>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</si>
  <si>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</si>
  <si>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</si>
  <si>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</si>
  <si>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</si>
  <si>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</si>
  <si>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</si>
  <si>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</si>
  <si>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</si>
  <si>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</si>
  <si>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</si>
  <si>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</si>
  <si>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</si>
  <si>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</si>
  <si>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</si>
  <si>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</si>
  <si>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</si>
  <si>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</si>
  <si>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</si>
  <si>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</si>
  <si>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</si>
  <si>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</si>
  <si>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</si>
  <si>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</si>
  <si>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</si>
  <si>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</si>
  <si>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</si>
  <si>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</si>
  <si>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</si>
  <si>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</si>
  <si>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</si>
  <si>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</si>
  <si>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</si>
  <si>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</si>
  <si>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</si>
  <si>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</si>
  <si>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</si>
  <si>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</si>
  <si>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</si>
  <si>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</si>
  <si>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</si>
  <si>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</si>
  <si>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</si>
  <si>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</si>
  <si>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</si>
  <si>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</si>
  <si>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두원재</t>
  </si>
  <si>
    <t>월령 40% 이하으로 방풍막 연결 해제</t>
  </si>
  <si>
    <t>TMT</t>
  </si>
  <si>
    <t>D_058656-058661</t>
  </si>
  <si>
    <t>D_058666-058669</t>
  </si>
  <si>
    <t>T_058674</t>
  </si>
  <si>
    <t>M_058719-058720:N</t>
  </si>
  <si>
    <t>ENG-KSP</t>
  </si>
  <si>
    <t>E_058711-058712</t>
  </si>
  <si>
    <t>초점이 맞지 않아 액츄에이터 재실행 및 Gmon 초점 조정을 여러 차례 해봤으나 변화 없음</t>
  </si>
  <si>
    <t>T_058674 고도 limit으로 망원경과 연결 끊기면서 별이 흐름</t>
  </si>
  <si>
    <t>D_058656-058661 / D_058666-058669 돔과 망원경이 맞지 않아 돔 벽면을 향해 있었음 / kill하고 재실행 후 정상화됨</t>
  </si>
  <si>
    <t>ESE</t>
  </si>
  <si>
    <t>NNW</t>
  </si>
  <si>
    <t>ENE</t>
  </si>
  <si>
    <t>-</t>
  </si>
  <si>
    <t>C_058663-0586772</t>
  </si>
  <si>
    <t>구름의 영향으로 오후 / 오전 플랫 건너 뜀</t>
  </si>
  <si>
    <t>[12:15] 짙은 구름으로 인한 관측 대기 / [13:55] 관측 재개</t>
  </si>
  <si>
    <t xml:space="preserve">[09:30] 짙은 구름으로 인한 관측 대기 / [10:25] 관측 재개 </t>
  </si>
  <si>
    <t>E_058711-058722 밝은무늬 현상 발생  (HA:-02:52:22 / ALT:51.0 / AZ:91.2)</t>
  </si>
  <si>
    <t xml:space="preserve">[11:05] 카메라 뇌우 관측되서 관측 대기 / [11:40] 관측 재개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</si>
</sst>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89" zoomScale="145" zoomScaleNormal="145" workbookViewId="0">
      <selection activeCell="B51" sqref="B51:P5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45656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70.264317180616743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 t="s">
        <v>197</v>
      </c>
      <c r="E9" s="8">
        <v>23.2</v>
      </c>
      <c r="F9" s="8">
        <v>37</v>
      </c>
      <c r="G9" s="36" t="s">
        <v>194</v>
      </c>
      <c r="H9" s="8">
        <v>4.2</v>
      </c>
      <c r="I9" s="36">
        <v>0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1.9</v>
      </c>
      <c r="E10" s="8">
        <v>18.7</v>
      </c>
      <c r="F10" s="8">
        <v>66.900000000000006</v>
      </c>
      <c r="G10" s="36" t="s">
        <v>195</v>
      </c>
      <c r="H10" s="8">
        <v>7.9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0.7270833333333333</v>
      </c>
      <c r="D11" s="15">
        <v>2.5</v>
      </c>
      <c r="E11" s="15">
        <v>16.2</v>
      </c>
      <c r="F11" s="15">
        <v>80</v>
      </c>
      <c r="G11" s="36" t="s">
        <v>196</v>
      </c>
      <c r="H11" s="15">
        <v>4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24.276388888888889</v>
      </c>
      <c r="D12" s="19">
        <f>AVERAGE(D9:D11)</f>
        <v>2.2000000000000002</v>
      </c>
      <c r="E12" s="19">
        <f>AVERAGE(E9:E11)</f>
        <v>19.366666666666664</v>
      </c>
      <c r="F12" s="20">
        <f>AVERAGE(F9:F11)</f>
        <v>61.300000000000004</v>
      </c>
      <c r="G12" s="21"/>
      <c r="H12" s="22">
        <f>AVERAGE(H9:H11)</f>
        <v>5.3666666666666671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189</v>
      </c>
      <c r="G16" s="117" t="s">
        <v>184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0.3888888888888889</v>
      </c>
      <c r="D17" s="28">
        <v>0.38958333333333334</v>
      </c>
      <c r="E17" s="28">
        <v>0.43888888888888888</v>
      </c>
      <c r="F17" s="28">
        <v>0.46180555555555558</v>
      </c>
      <c r="G17" s="28">
        <v>0.73333333333333339</v>
      </c>
      <c r="H17" s="28">
        <v>0.75069444444444444</v>
      </c>
      <c r="I17" s="28"/>
      <c r="J17" s="28"/>
      <c r="K17" s="28"/>
      <c r="L17" s="28"/>
      <c r="M17" s="28"/>
      <c r="N17" s="28"/>
      <c r="O17" s="28"/>
      <c r="P17" s="28">
        <v>0.76527777777777783</v>
      </c>
    </row>
    <row r="18" spans="2:16" ht="14.15" customHeight="1">
      <c r="B18" s="35" t="s">
        <v>42</v>
      </c>
      <c r="C18" s="27">
        <v>58636</v>
      </c>
      <c r="D18" s="27">
        <v>58637</v>
      </c>
      <c r="E18" s="27">
        <v>58642</v>
      </c>
      <c r="F18" s="27">
        <v>58654</v>
      </c>
      <c r="G18" s="27">
        <v>58760</v>
      </c>
      <c r="H18" s="27">
        <v>58773</v>
      </c>
      <c r="I18" s="27"/>
      <c r="J18" s="27"/>
      <c r="K18" s="27"/>
      <c r="L18" s="27"/>
      <c r="M18" s="27"/>
      <c r="N18" s="27"/>
      <c r="O18" s="27"/>
      <c r="P18" s="27">
        <v>58778</v>
      </c>
    </row>
    <row r="19" spans="2:16" ht="14.15" customHeight="1" thickBot="1">
      <c r="B19" s="13" t="s">
        <v>43</v>
      </c>
      <c r="C19" s="29"/>
      <c r="D19" s="27">
        <v>58641</v>
      </c>
      <c r="E19" s="30">
        <v>58653</v>
      </c>
      <c r="F19" s="30">
        <v>58759</v>
      </c>
      <c r="G19" s="30">
        <v>58772</v>
      </c>
      <c r="H19" s="30">
        <v>58777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106</v>
      </c>
      <c r="G20" s="33">
        <f>IF(ISNUMBER(G18),G19-G18+1,"")</f>
        <v>13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0.27638888888888885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>
        <v>0.27638888888888885</v>
      </c>
      <c r="E31" s="7"/>
      <c r="F31" s="7"/>
      <c r="G31" s="7"/>
      <c r="H31" s="7"/>
      <c r="I31" s="7"/>
      <c r="J31" s="7"/>
      <c r="K31" s="7">
        <v>3.888888888888889E-2</v>
      </c>
      <c r="L31" s="7"/>
      <c r="M31" s="7"/>
      <c r="N31" s="7"/>
      <c r="O31" s="48"/>
      <c r="P31" s="46">
        <f>SUM(C31:N31)</f>
        <v>0.31527777777777777</v>
      </c>
    </row>
    <row r="32" spans="2:16" ht="14.15" customHeight="1">
      <c r="B32" s="37" t="s">
        <v>65</v>
      </c>
      <c r="C32" s="49"/>
      <c r="D32" s="50">
        <v>9.375E-2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9.375E-2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0.18263888888888885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0.22152777777777777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185</v>
      </c>
      <c r="D36" s="145"/>
      <c r="E36" s="144" t="s">
        <v>198</v>
      </c>
      <c r="F36" s="145"/>
      <c r="G36" s="144" t="s">
        <v>186</v>
      </c>
      <c r="H36" s="145"/>
      <c r="I36" s="144" t="s">
        <v>187</v>
      </c>
      <c r="J36" s="145"/>
      <c r="K36" s="144" t="s">
        <v>190</v>
      </c>
      <c r="L36" s="145"/>
      <c r="M36" s="144" t="s">
        <v>188</v>
      </c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201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203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200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 t="s">
        <v>192</v>
      </c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 t="s">
        <v>202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191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 t="s">
        <v>199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-160.126</v>
      </c>
      <c r="D72" s="60">
        <v>-161.249</v>
      </c>
      <c r="E72" s="100" t="s">
        <v>118</v>
      </c>
      <c r="F72" s="60">
        <v>28.17</v>
      </c>
      <c r="G72" s="60">
        <v>26.09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-154.88</v>
      </c>
      <c r="D73" s="60">
        <v>-156.18299999999999</v>
      </c>
      <c r="E73" s="102" t="s">
        <v>122</v>
      </c>
      <c r="F73" s="61">
        <v>28.8</v>
      </c>
      <c r="G73" s="61">
        <v>34.92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-172.173</v>
      </c>
      <c r="D74" s="60">
        <v>-172.417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-119.30500000000001</v>
      </c>
      <c r="D75" s="60">
        <v>-122.345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37.514000000000003</v>
      </c>
      <c r="D76" s="60">
        <v>34.997999999999998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33.645000000000003</v>
      </c>
      <c r="D77" s="60">
        <v>31.366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31.46</v>
      </c>
      <c r="D78" s="60">
        <v>29.233000000000001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30.292999999999999</v>
      </c>
      <c r="D79" s="60">
        <v>28.100999999999999</v>
      </c>
      <c r="E79" s="100" t="s">
        <v>152</v>
      </c>
      <c r="F79" s="60">
        <v>19.7</v>
      </c>
      <c r="G79" s="60">
        <v>17.899999999999999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1.44E-4</v>
      </c>
      <c r="D80" s="64">
        <v>7.4800000000000002E-5</v>
      </c>
      <c r="E80" s="102" t="s">
        <v>157</v>
      </c>
      <c r="F80" s="61">
        <v>46.9</v>
      </c>
      <c r="G80" s="61">
        <v>78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2024-12-30T18:37:03Z</dcterms:modified>
</cp:coreProperties>
</file>