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<sst xmlns="http://schemas.openxmlformats.org/spreadsheetml/2006/main" count="219" uniqueCount="205">
  <si>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</si>
  <si>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</si>
  <si>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</si>
  <si>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</si>
  <si>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</si>
  <si>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</si>
  <si>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</si>
  <si>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</si>
  <si>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</si>
  <si>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</si>
  <si>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</si>
  <si>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</si>
  <si>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</si>
  <si>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</si>
  <si>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</si>
  <si>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</si>
  <si>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</si>
  <si>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</si>
  <si>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</si>
  <si>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</si>
  <si>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</si>
  <si>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</si>
  <si>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</si>
  <si>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</si>
  <si>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</si>
  <si>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</si>
  <si>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</si>
  <si>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</si>
  <si>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</si>
  <si>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</si>
  <si>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</si>
  <si>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</si>
  <si>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</si>
  <si>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</si>
  <si>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</si>
  <si>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</si>
  <si>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</si>
  <si>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</si>
  <si>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</si>
  <si>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</si>
  <si>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</si>
  <si>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</si>
  <si>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</si>
  <si>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</si>
  <si>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</si>
  <si>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</si>
  <si>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</si>
  <si>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</si>
  <si>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</si>
  <si>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</si>
  <si>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</si>
  <si>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</si>
  <si>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</si>
  <si>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</si>
  <si>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</si>
  <si>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</si>
  <si>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</si>
  <si>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</si>
  <si>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</si>
  <si>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</si>
  <si>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</si>
  <si>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</si>
  <si>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</si>
  <si>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</si>
  <si>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</si>
  <si>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</si>
  <si>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</si>
  <si>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</si>
  <si>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</si>
  <si>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</si>
  <si>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</si>
  <si>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</si>
  <si>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</si>
  <si>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</si>
  <si>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</si>
  <si>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</si>
  <si>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</si>
  <si>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</si>
  <si>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</si>
  <si>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</si>
  <si>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</si>
  <si>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</si>
  <si>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</si>
  <si>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</si>
  <si>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</si>
  <si>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</si>
  <si>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</si>
  <si>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</si>
  <si>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</si>
  <si>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</si>
  <si>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</si>
  <si>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</si>
  <si>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</si>
  <si>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</si>
  <si>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</si>
  <si>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</si>
  <si>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</si>
  <si>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</si>
  <si>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</si>
  <si>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</si>
  <si>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</si>
  <si>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</si>
  <si>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</si>
  <si>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</si>
  <si>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</si>
  <si>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</si>
  <si>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</si>
  <si>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</si>
  <si>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</si>
  <si>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</si>
  <si>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</si>
  <si>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</si>
  <si>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</si>
  <si>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</si>
  <si>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</si>
  <si>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</si>
  <si>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</si>
  <si>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</si>
  <si>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</si>
  <si>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</si>
  <si>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</si>
  <si>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</si>
  <si>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</si>
  <si>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</si>
  <si>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</si>
  <si>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</si>
  <si>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</si>
  <si>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</si>
  <si>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</si>
  <si>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</si>
  <si>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</si>
  <si>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</si>
  <si>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</si>
  <si>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</si>
  <si>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</si>
  <si>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</si>
  <si>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</si>
  <si>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</si>
  <si>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</si>
  <si>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</si>
  <si>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</si>
  <si>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</si>
  <si>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</si>
  <si>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</si>
  <si>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</si>
  <si>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</si>
  <si>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</si>
  <si>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</si>
  <si>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</si>
  <si>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</si>
  <si>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</si>
  <si>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</si>
  <si>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</si>
  <si>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</si>
  <si>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</si>
  <si>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</si>
  <si>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</si>
  <si>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</si>
  <si>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</si>
  <si>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</si>
  <si>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</si>
  <si>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</si>
  <si>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</si>
  <si>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</si>
  <si>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</si>
  <si>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</si>
  <si>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</si>
  <si>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</si>
  <si>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</si>
  <si>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</si>
  <si>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</si>
  <si>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</si>
  <si>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</si>
  <si>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</si>
  <si>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</si>
  <si>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</si>
  <si>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</si>
  <si>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</si>
  <si>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</si>
  <si>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</si>
  <si>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</si>
  <si>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</si>
  <si>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두원재</t>
  </si>
  <si>
    <t>월령 40% 이하으로 방풍막 연결 해제</t>
  </si>
  <si>
    <t>TMT</t>
  </si>
  <si>
    <t>KAMP</t>
  </si>
  <si>
    <t>KSPT-KSP</t>
  </si>
  <si>
    <t>T_058455</t>
  </si>
  <si>
    <t>T_058455 고도 limit으로 망원경과 연결 끊기면서 별이 흐름</t>
  </si>
  <si>
    <t>[14:30-14:40]IC K 크래쉬발생으로 IC K 재실행 했지만 측정이 안되서 IC K/S/Gui 재실행 후 정상화 됨</t>
  </si>
  <si>
    <t>M_058467:K</t>
  </si>
  <si>
    <t>E_058468</t>
  </si>
  <si>
    <t>관측 컴퓨터 모니터 출력 오류 / 컴퓨터 전원 강제 종료 후 재실행 후 정상화됨 / 시간 부족해 flat 건너뜀</t>
  </si>
  <si>
    <t>M_058517-058518:M</t>
  </si>
  <si>
    <t>E_058468 IC K 크래쉬 발생으로 인한 재실행 과정에서 실행되어 자료가 없음으로 나옴</t>
  </si>
  <si>
    <t>E_058467</t>
  </si>
  <si>
    <t>E_058467 이미지 파일에 알 수 없는 점들과 상단과 하단에 노이즈 같은것 생김</t>
  </si>
  <si>
    <t>E_058499 달이 아직 뜨지 않았음에도 불구하고 가려진것처럼 밝게 나타나있음 / 원인불명  (HA:-02:42:45 / ALT:55.1 / AZ:50.8)</t>
  </si>
  <si>
    <t>SSE</t>
  </si>
  <si>
    <t>ESE</t>
  </si>
  <si>
    <t>SE</t>
  </si>
  <si>
    <t>E_058499</t>
  </si>
  <si>
    <t>관측 종료 후, 돔 flat 자동 스크립트 돌림</t>
  </si>
  <si>
    <t>36s/27k 25s/25k</t>
  </si>
  <si>
    <t>23s/29k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</si>
</sst>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1" zoomScale="145" zoomScaleNormal="145" workbookViewId="0">
      <selection activeCell="B51" sqref="B51:P5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45655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100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1.7</v>
      </c>
      <c r="E9" s="8">
        <v>20.399999999999999</v>
      </c>
      <c r="F9" s="8">
        <v>30.4</v>
      </c>
      <c r="G9" s="36" t="s">
        <v>198</v>
      </c>
      <c r="H9" s="8">
        <v>1.7</v>
      </c>
      <c r="I9" s="36">
        <v>1.4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3.2</v>
      </c>
      <c r="E10" s="8">
        <v>18.2</v>
      </c>
      <c r="F10" s="8">
        <v>40</v>
      </c>
      <c r="G10" s="36" t="s">
        <v>199</v>
      </c>
      <c r="H10" s="8">
        <v>7.1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0.72638888888888886</v>
      </c>
      <c r="D11" s="15">
        <v>2.1</v>
      </c>
      <c r="E11" s="15">
        <v>16.100000000000001</v>
      </c>
      <c r="F11" s="15">
        <v>72.099999999999994</v>
      </c>
      <c r="G11" s="36" t="s">
        <v>200</v>
      </c>
      <c r="H11" s="15">
        <v>7.9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24.275694444444444</v>
      </c>
      <c r="D12" s="19">
        <f>AVERAGE(D9:D11)</f>
        <v>2.3333333333333335</v>
      </c>
      <c r="E12" s="19">
        <f>AVERAGE(E9:E11)</f>
        <v>18.233333333333331</v>
      </c>
      <c r="F12" s="20">
        <f>AVERAGE(F9:F11)</f>
        <v>47.5</v>
      </c>
      <c r="G12" s="21"/>
      <c r="H12" s="22">
        <f>AVERAGE(H9:H11)</f>
        <v>5.5666666666666664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185</v>
      </c>
      <c r="G16" s="117" t="s">
        <v>186</v>
      </c>
      <c r="H16" s="27" t="s">
        <v>184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0.4069444444444445</v>
      </c>
      <c r="D17" s="28">
        <v>0.40833333333333338</v>
      </c>
      <c r="E17" s="28">
        <v>0.42777777777777781</v>
      </c>
      <c r="F17" s="28">
        <v>0.44861111111111113</v>
      </c>
      <c r="G17" s="28">
        <v>0.52361111111111114</v>
      </c>
      <c r="H17" s="28">
        <v>0.73958333333333337</v>
      </c>
      <c r="I17" s="28">
        <v>0.76388888888888884</v>
      </c>
      <c r="J17" s="28"/>
      <c r="K17" s="28"/>
      <c r="L17" s="28"/>
      <c r="M17" s="28"/>
      <c r="N17" s="28"/>
      <c r="O17" s="28"/>
      <c r="P17" s="28">
        <v>0.77847222222222223</v>
      </c>
    </row>
    <row r="18" spans="2:16" ht="14.15" customHeight="1">
      <c r="B18" s="35" t="s">
        <v>42</v>
      </c>
      <c r="C18" s="27">
        <v>58341</v>
      </c>
      <c r="D18" s="27">
        <v>58342</v>
      </c>
      <c r="E18" s="27">
        <v>58356</v>
      </c>
      <c r="F18" s="27">
        <v>58368</v>
      </c>
      <c r="G18" s="27">
        <v>58409</v>
      </c>
      <c r="H18" s="27">
        <v>58541</v>
      </c>
      <c r="I18" s="27">
        <v>58554</v>
      </c>
      <c r="J18" s="27"/>
      <c r="K18" s="27"/>
      <c r="L18" s="27"/>
      <c r="M18" s="27"/>
      <c r="N18" s="27"/>
      <c r="O18" s="27"/>
      <c r="P18" s="27">
        <v>58566</v>
      </c>
    </row>
    <row r="19" spans="2:16" ht="14.15" customHeight="1" thickBot="1">
      <c r="B19" s="13" t="s">
        <v>43</v>
      </c>
      <c r="C19" s="29"/>
      <c r="D19" s="27">
        <v>58346</v>
      </c>
      <c r="E19" s="30">
        <v>58367</v>
      </c>
      <c r="F19" s="30">
        <v>58408</v>
      </c>
      <c r="G19" s="30">
        <v>58539</v>
      </c>
      <c r="H19" s="30">
        <v>58553</v>
      </c>
      <c r="I19" s="30">
        <v>58565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41</v>
      </c>
      <c r="G20" s="33">
        <f>IF(ISNUMBER(G18),G19-G18+1,"")</f>
        <v>131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>
        <v>0.76388888888888884</v>
      </c>
      <c r="K24" s="106">
        <v>0.76527777777777783</v>
      </c>
      <c r="L24" s="36" t="s">
        <v>177</v>
      </c>
      <c r="M24" s="162" t="s">
        <v>203</v>
      </c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>
        <v>0.77013888888888893</v>
      </c>
      <c r="K26" s="106">
        <v>0.77013888888888893</v>
      </c>
      <c r="L26" s="36" t="s">
        <v>178</v>
      </c>
      <c r="M26" s="162" t="s">
        <v>204</v>
      </c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>
        <v>0.21319444444444444</v>
      </c>
      <c r="J30" s="43"/>
      <c r="K30" s="44"/>
      <c r="L30" s="43"/>
      <c r="M30" s="43"/>
      <c r="N30" s="43"/>
      <c r="O30" s="45"/>
      <c r="P30" s="46">
        <f>SUM(C30:J30,L30:N30)</f>
        <v>0.27569444444444446</v>
      </c>
    </row>
    <row r="31" spans="2:16" ht="14.15" customHeight="1">
      <c r="B31" s="37" t="s">
        <v>170</v>
      </c>
      <c r="C31" s="47"/>
      <c r="D31" s="7"/>
      <c r="E31" s="7">
        <v>0.29097222222222224</v>
      </c>
      <c r="F31" s="7"/>
      <c r="G31" s="7"/>
      <c r="H31" s="7"/>
      <c r="I31" s="7"/>
      <c r="J31" s="7"/>
      <c r="K31" s="7">
        <v>3.6111111111111115E-2</v>
      </c>
      <c r="L31" s="7"/>
      <c r="M31" s="7"/>
      <c r="N31" s="7"/>
      <c r="O31" s="48"/>
      <c r="P31" s="46">
        <f>SUM(C31:N31)</f>
        <v>0.32708333333333334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0.29097222222222224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3.6111111111111115E-2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0.32708333333333334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187</v>
      </c>
      <c r="D36" s="153"/>
      <c r="E36" s="152" t="s">
        <v>190</v>
      </c>
      <c r="F36" s="153"/>
      <c r="G36" s="152" t="s">
        <v>195</v>
      </c>
      <c r="H36" s="153"/>
      <c r="I36" s="152" t="s">
        <v>191</v>
      </c>
      <c r="J36" s="153"/>
      <c r="K36" s="152" t="s">
        <v>201</v>
      </c>
      <c r="L36" s="153"/>
      <c r="M36" s="152" t="s">
        <v>193</v>
      </c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192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189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 t="s">
        <v>194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 t="s">
        <v>197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202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-160.78899999999999</v>
      </c>
      <c r="D72" s="60">
        <v>-161.75399999999999</v>
      </c>
      <c r="E72" s="100" t="s">
        <v>118</v>
      </c>
      <c r="F72" s="60">
        <v>24.42</v>
      </c>
      <c r="G72" s="60">
        <v>24.98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-155.49</v>
      </c>
      <c r="D73" s="60">
        <v>-156.63300000000001</v>
      </c>
      <c r="E73" s="102" t="s">
        <v>122</v>
      </c>
      <c r="F73" s="61">
        <v>28.38</v>
      </c>
      <c r="G73" s="61">
        <v>33.01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-171.666</v>
      </c>
      <c r="D74" s="60">
        <v>-176.488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-119.80200000000001</v>
      </c>
      <c r="D75" s="60">
        <v>-123.529</v>
      </c>
      <c r="E75" s="102" t="s">
        <v>132</v>
      </c>
      <c r="F75" s="62">
        <v>35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34.363999999999997</v>
      </c>
      <c r="D76" s="60">
        <v>34.084000000000003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30.428000000000001</v>
      </c>
      <c r="D77" s="60">
        <v>30.422999999999998</v>
      </c>
      <c r="E77" s="102" t="s">
        <v>142</v>
      </c>
      <c r="F77" s="62">
        <v>260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28.17</v>
      </c>
      <c r="D78" s="60">
        <v>28.242999999999999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26.971</v>
      </c>
      <c r="D79" s="60">
        <v>27.12</v>
      </c>
      <c r="E79" s="100" t="s">
        <v>152</v>
      </c>
      <c r="F79" s="60">
        <v>19.100000000000001</v>
      </c>
      <c r="G79" s="60">
        <v>17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1.3799999999999999E-4</v>
      </c>
      <c r="D80" s="64">
        <v>8.03E-5</v>
      </c>
      <c r="E80" s="102" t="s">
        <v>157</v>
      </c>
      <c r="F80" s="61">
        <v>37</v>
      </c>
      <c r="G80" s="61">
        <v>73.2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183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2024-12-29T19:33:04Z</dcterms:modified>
</cp:coreProperties>
</file>