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<sst xmlns="http://schemas.openxmlformats.org/spreadsheetml/2006/main" count="221" uniqueCount="206">
  <si>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</si>
  <si>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</si>
  <si>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</si>
  <si>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</si>
  <si>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</si>
  <si>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</si>
  <si>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</si>
  <si>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</si>
  <si>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</si>
  <si>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</si>
  <si>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</si>
  <si>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</si>
  <si>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</si>
  <si>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</si>
  <si>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</si>
  <si>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</si>
  <si>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</si>
  <si>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</si>
  <si>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</si>
  <si>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</si>
  <si>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</si>
  <si>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</si>
  <si>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</si>
  <si>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</si>
  <si>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</si>
  <si>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</si>
  <si>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</si>
  <si>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</si>
  <si>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</si>
  <si>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</si>
  <si>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</si>
  <si>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</si>
  <si>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</si>
  <si>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</si>
  <si>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</si>
  <si>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</si>
  <si>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</si>
  <si>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</si>
  <si>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</si>
  <si>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</si>
  <si>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</si>
  <si>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</si>
  <si>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</si>
  <si>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</si>
  <si>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</si>
  <si>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</si>
  <si>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</si>
  <si>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</si>
  <si>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</si>
  <si>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</si>
  <si>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</si>
  <si>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</si>
  <si>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</si>
  <si>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</si>
  <si>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</si>
  <si>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</si>
  <si>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</si>
  <si>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</si>
  <si>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</si>
  <si>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</si>
  <si>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</si>
  <si>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</si>
  <si>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</si>
  <si>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</si>
  <si>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</si>
  <si>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</si>
  <si>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</si>
  <si>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</si>
  <si>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</si>
  <si>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</si>
  <si>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</si>
  <si>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</si>
  <si>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</si>
  <si>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</si>
  <si>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</si>
  <si>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</si>
  <si>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</si>
  <si>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</si>
  <si>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</si>
  <si>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</si>
  <si>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</si>
  <si>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</si>
  <si>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</si>
  <si>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</si>
  <si>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</si>
  <si>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</si>
  <si>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</si>
  <si>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</si>
  <si>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</si>
  <si>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</si>
  <si>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</si>
  <si>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</si>
  <si>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</si>
  <si>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</si>
  <si>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</si>
  <si>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</si>
  <si>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</si>
  <si>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</si>
  <si>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</si>
  <si>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</si>
  <si>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</si>
  <si>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</si>
  <si>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</si>
  <si>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</si>
  <si>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</si>
  <si>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</si>
  <si>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</si>
  <si>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</si>
  <si>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</si>
  <si>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</si>
  <si>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</si>
  <si>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</si>
  <si>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</si>
  <si>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</si>
  <si>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</si>
  <si>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</si>
  <si>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</si>
  <si>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</si>
  <si>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</si>
  <si>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</si>
  <si>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</si>
  <si>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</si>
  <si>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</si>
  <si>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</si>
  <si>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</si>
  <si>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</si>
  <si>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</si>
  <si>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</si>
  <si>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</si>
  <si>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</si>
  <si>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</si>
  <si>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</si>
  <si>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</si>
  <si>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</si>
  <si>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</si>
  <si>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</si>
  <si>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</si>
  <si>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</si>
  <si>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</si>
  <si>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</si>
  <si>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</si>
  <si>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</si>
  <si>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</si>
  <si>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</si>
  <si>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</si>
  <si>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</si>
  <si>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</si>
  <si>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</si>
  <si>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</si>
  <si>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</si>
  <si>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</si>
  <si>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</si>
  <si>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</si>
  <si>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</si>
  <si>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</si>
  <si>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</si>
  <si>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</si>
  <si>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</si>
  <si>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</si>
  <si>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</si>
  <si>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</si>
  <si>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</si>
  <si>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</si>
  <si>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</si>
  <si>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</si>
  <si>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</si>
  <si>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</si>
  <si>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</si>
  <si>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</si>
  <si>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</si>
  <si>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</si>
  <si>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</si>
  <si>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</si>
  <si>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</si>
  <si>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</si>
  <si>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</si>
  <si>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</si>
  <si>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</si>
  <si>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</si>
  <si>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</si>
  <si>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</si>
  <si>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</si>
  <si>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</si>
  <si>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두원재</t>
  </si>
  <si>
    <t>TMT</t>
  </si>
  <si>
    <t>월령 40% 이하으로 방풍막 연결 해제</t>
  </si>
  <si>
    <t>T_057768</t>
  </si>
  <si>
    <t>KAMP</t>
  </si>
  <si>
    <t>KSP</t>
  </si>
  <si>
    <t>T_057852</t>
  </si>
  <si>
    <t>DIR</t>
  </si>
  <si>
    <t>T_057873</t>
  </si>
  <si>
    <t>T_057764</t>
  </si>
  <si>
    <t>T_057764 / T_057768 / T_057852 / T_057873 고도 limit으로 망원경과 연결 끊기면서 별이 흐름</t>
  </si>
  <si>
    <t>6s/24k 10s/29k 12s/23k 16s/22k</t>
  </si>
  <si>
    <t>10s/27k 13s/26k 16s/24k</t>
  </si>
  <si>
    <t>E_057882-057908</t>
  </si>
  <si>
    <t>M_057683:K/M/T/N</t>
  </si>
  <si>
    <t>M_057862:K</t>
  </si>
  <si>
    <t>M_057862:K IC K크러시로 인해 형성</t>
  </si>
  <si>
    <t>M_057683:K/M/T/N IC K 크러시로 인해 재실행하는 과정에서 ostop을 늦게 해서 이미지가 나타나지 않음 / IC K 재실행 후 정상화 됨</t>
  </si>
  <si>
    <t>E_057882-057908 K칩에 달과 멀리떨어져 있음에도 불구하고 가려진것처럼 밝게 나타나있음 / 원인불명</t>
  </si>
  <si>
    <t>NE</t>
  </si>
  <si>
    <t>N</t>
  </si>
  <si>
    <t>38s/29k 28s/29k 15s/22k</t>
  </si>
  <si>
    <t>4s/20k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</si>
</sst>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0" zoomScale="145" zoomScaleNormal="145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45651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183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>
        <v>1.4</v>
      </c>
      <c r="E9" s="8">
        <v>22.3</v>
      </c>
      <c r="F9" s="8">
        <v>29.6</v>
      </c>
      <c r="G9" s="36" t="s">
        <v>202</v>
      </c>
      <c r="H9" s="8">
        <v>1.9</v>
      </c>
      <c r="I9" s="36">
        <v>26.7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1.6</v>
      </c>
      <c r="E10" s="8">
        <v>21.5</v>
      </c>
      <c r="F10" s="8">
        <v>27.8</v>
      </c>
      <c r="G10" s="36" t="s">
        <v>202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0.72430555555555554</v>
      </c>
      <c r="D11" s="15">
        <v>1.8</v>
      </c>
      <c r="E11" s="15">
        <v>17.7</v>
      </c>
      <c r="F11" s="15">
        <v>47.1</v>
      </c>
      <c r="G11" s="36" t="s">
        <v>203</v>
      </c>
      <c r="H11" s="15">
        <v>2.2999999999999998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24.274305555555557</v>
      </c>
      <c r="D12" s="19">
        <f>AVERAGE(D9:D11)</f>
        <v>1.5999999999999999</v>
      </c>
      <c r="E12" s="19">
        <f>AVERAGE(E9:E11)</f>
        <v>20.5</v>
      </c>
      <c r="F12" s="20">
        <f>AVERAGE(F9:F11)</f>
        <v>34.833333333333336</v>
      </c>
      <c r="G12" s="21"/>
      <c r="H12" s="22">
        <f>AVERAGE(H9:H11)</f>
        <v>1.7333333333333332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187</v>
      </c>
      <c r="G16" s="117" t="s">
        <v>188</v>
      </c>
      <c r="H16" s="27" t="s">
        <v>190</v>
      </c>
      <c r="I16" s="27" t="s">
        <v>184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0.3833333333333333</v>
      </c>
      <c r="D17" s="28">
        <v>0.38541666666666669</v>
      </c>
      <c r="E17" s="28">
        <v>0.4284722222222222</v>
      </c>
      <c r="F17" s="28">
        <v>0.44722222222222219</v>
      </c>
      <c r="G17" s="28">
        <v>0.51388888888888895</v>
      </c>
      <c r="H17" s="28">
        <v>0.59861111111111109</v>
      </c>
      <c r="I17" s="28">
        <v>0.7319444444444444</v>
      </c>
      <c r="J17" s="28">
        <v>0.76250000000000007</v>
      </c>
      <c r="K17" s="28"/>
      <c r="L17" s="28"/>
      <c r="M17" s="28"/>
      <c r="N17" s="28"/>
      <c r="O17" s="28"/>
      <c r="P17" s="28">
        <v>0.77569444444444446</v>
      </c>
    </row>
    <row r="18" spans="2:16" ht="14.15" customHeight="1">
      <c r="B18" s="35" t="s">
        <v>42</v>
      </c>
      <c r="C18" s="27">
        <v>57720</v>
      </c>
      <c r="D18" s="27">
        <v>57721</v>
      </c>
      <c r="E18" s="27">
        <v>57745</v>
      </c>
      <c r="F18" s="27">
        <v>57757</v>
      </c>
      <c r="G18" s="27">
        <v>57802</v>
      </c>
      <c r="H18" s="27">
        <v>57859</v>
      </c>
      <c r="I18" s="27">
        <v>57940</v>
      </c>
      <c r="J18" s="27">
        <v>57953</v>
      </c>
      <c r="K18" s="27"/>
      <c r="L18" s="27"/>
      <c r="M18" s="27"/>
      <c r="N18" s="27"/>
      <c r="O18" s="27"/>
      <c r="P18" s="27">
        <v>57965</v>
      </c>
    </row>
    <row r="19" spans="2:16" ht="14.15" customHeight="1" thickBot="1">
      <c r="B19" s="13" t="s">
        <v>43</v>
      </c>
      <c r="C19" s="29"/>
      <c r="D19" s="27">
        <v>57733</v>
      </c>
      <c r="E19" s="30">
        <v>57756</v>
      </c>
      <c r="F19" s="30">
        <v>57801</v>
      </c>
      <c r="G19" s="30">
        <v>57857</v>
      </c>
      <c r="H19" s="30">
        <v>57939</v>
      </c>
      <c r="I19" s="30">
        <v>57952</v>
      </c>
      <c r="J19" s="30">
        <v>57964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45</v>
      </c>
      <c r="G20" s="33">
        <f>IF(ISNUMBER(G18),G19-G18+1,"")</f>
        <v>56</v>
      </c>
      <c r="H20" s="33">
        <f>IF(ISNUMBER(H18),H19-H18+1,"")</f>
        <v>81</v>
      </c>
      <c r="I20" s="33">
        <f t="shared" ref="I20:O20" si="0">IF(ISNUMBER(I18),I19-I18+1,"")</f>
        <v>13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>
        <v>0.39930555555555558</v>
      </c>
      <c r="D24" s="106">
        <v>0.40277777777777773</v>
      </c>
      <c r="E24" s="113" t="s">
        <v>180</v>
      </c>
      <c r="F24" s="163" t="s">
        <v>194</v>
      </c>
      <c r="G24" s="163"/>
      <c r="H24" s="163"/>
      <c r="I24" s="163"/>
      <c r="J24" s="106">
        <v>0.76250000000000007</v>
      </c>
      <c r="K24" s="106">
        <v>0.76527777777777783</v>
      </c>
      <c r="L24" s="36" t="s">
        <v>177</v>
      </c>
      <c r="M24" s="163" t="s">
        <v>204</v>
      </c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>
        <v>0.40486111111111112</v>
      </c>
      <c r="D26" s="106">
        <v>0.4069444444444445</v>
      </c>
      <c r="E26" s="113" t="s">
        <v>165</v>
      </c>
      <c r="F26" s="163" t="s">
        <v>195</v>
      </c>
      <c r="G26" s="163"/>
      <c r="H26" s="163"/>
      <c r="I26" s="163"/>
      <c r="J26" s="106">
        <v>0.76944444444444438</v>
      </c>
      <c r="K26" s="106">
        <v>0.76944444444444438</v>
      </c>
      <c r="L26" s="36" t="s">
        <v>178</v>
      </c>
      <c r="M26" s="163" t="s">
        <v>205</v>
      </c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0.12847222222222224</v>
      </c>
      <c r="O30" s="45"/>
      <c r="P30" s="46">
        <f>SUM(C30:J30,L30:N30)</f>
        <v>0.27430555555555558</v>
      </c>
    </row>
    <row r="31" spans="2:16" ht="14.15" customHeight="1">
      <c r="B31" s="37" t="s">
        <v>170</v>
      </c>
      <c r="C31" s="47"/>
      <c r="D31" s="7">
        <v>0.21805555555555556</v>
      </c>
      <c r="E31" s="7">
        <v>6.6666666666666666E-2</v>
      </c>
      <c r="F31" s="7"/>
      <c r="G31" s="7"/>
      <c r="H31" s="7"/>
      <c r="I31" s="7"/>
      <c r="J31" s="7"/>
      <c r="K31" s="7">
        <v>4.5138888888888888E-2</v>
      </c>
      <c r="L31" s="7"/>
      <c r="M31" s="7"/>
      <c r="N31" s="7"/>
      <c r="O31" s="48"/>
      <c r="P31" s="46">
        <f>SUM(C31:N31)</f>
        <v>0.3298611111111111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0.21805555555555556</v>
      </c>
      <c r="E34" s="110">
        <f t="shared" si="1"/>
        <v>6.6666666666666666E-2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4.5138888888888888E-2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0.3298611111111111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192</v>
      </c>
      <c r="D36" s="154"/>
      <c r="E36" s="149" t="s">
        <v>186</v>
      </c>
      <c r="F36" s="149"/>
      <c r="G36" s="153" t="s">
        <v>189</v>
      </c>
      <c r="H36" s="154"/>
      <c r="I36" s="153" t="s">
        <v>198</v>
      </c>
      <c r="J36" s="154"/>
      <c r="K36" s="153" t="s">
        <v>197</v>
      </c>
      <c r="L36" s="154"/>
      <c r="M36" s="153" t="s">
        <v>191</v>
      </c>
      <c r="N36" s="154"/>
      <c r="O36" s="149" t="s">
        <v>196</v>
      </c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200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201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-161.39400000000001</v>
      </c>
      <c r="E72" s="100" t="s">
        <v>118</v>
      </c>
      <c r="F72" s="60">
        <v>25.74</v>
      </c>
      <c r="G72" s="60">
        <v>23.98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</v>
      </c>
      <c r="D73" s="60">
        <v>-156.422</v>
      </c>
      <c r="E73" s="102" t="s">
        <v>122</v>
      </c>
      <c r="F73" s="61">
        <v>29.98</v>
      </c>
      <c r="G73" s="61">
        <v>35.36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-172.9</v>
      </c>
      <c r="D74" s="60">
        <v>-172.06200000000001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-119.571</v>
      </c>
      <c r="D75" s="60">
        <v>-122.021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35.232999999999997</v>
      </c>
      <c r="D76" s="60">
        <v>33.502000000000002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31.332999999999998</v>
      </c>
      <c r="D77" s="60">
        <v>29.73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29.091999999999999</v>
      </c>
      <c r="D78" s="60">
        <v>27.494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27.927</v>
      </c>
      <c r="D79" s="60">
        <v>26.344000000000001</v>
      </c>
      <c r="E79" s="100" t="s">
        <v>152</v>
      </c>
      <c r="F79" s="60">
        <v>19</v>
      </c>
      <c r="G79" s="60">
        <v>16.3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1.17E-4</v>
      </c>
      <c r="D80" s="64">
        <v>1.1400000000000001E-4</v>
      </c>
      <c r="E80" s="102" t="s">
        <v>157</v>
      </c>
      <c r="F80" s="61">
        <v>40</v>
      </c>
      <c r="G80" s="61">
        <v>64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185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2024-12-25T18:52:58Z</dcterms:modified>
</cp:coreProperties>
</file>