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<sst xmlns="http://schemas.openxmlformats.org/spreadsheetml/2006/main" count="210" uniqueCount="197">
  <si>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</si>
  <si>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</si>
  <si>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</si>
  <si>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</si>
  <si>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</si>
  <si>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</si>
  <si>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</si>
  <si>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</si>
  <si>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</si>
  <si>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</si>
  <si>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</si>
  <si>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</si>
  <si>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</si>
  <si>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</si>
  <si>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</si>
  <si>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</si>
  <si>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</si>
  <si>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</si>
  <si>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</si>
  <si>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</si>
  <si>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</si>
  <si>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</si>
  <si>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</si>
  <si>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</si>
  <si>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</si>
  <si>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</si>
  <si>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</si>
  <si>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</si>
  <si>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</si>
  <si>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</si>
  <si>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</si>
  <si>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</si>
  <si>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</si>
  <si>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</si>
  <si>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</si>
  <si>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</si>
  <si>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</si>
  <si>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</si>
  <si>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</si>
  <si>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</si>
  <si>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</si>
  <si>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</si>
  <si>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</si>
  <si>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</si>
  <si>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</si>
  <si>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</si>
  <si>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</si>
  <si>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</si>
  <si>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</si>
  <si>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</si>
  <si>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</si>
  <si>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</si>
  <si>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</si>
  <si>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</si>
  <si>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</si>
  <si>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</si>
  <si>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</si>
  <si>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</si>
  <si>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</si>
  <si>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</si>
  <si>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</si>
  <si>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</si>
  <si>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</si>
  <si>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</si>
  <si>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</si>
  <si>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</si>
  <si>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</si>
  <si>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</si>
  <si>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</si>
  <si>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</si>
  <si>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</si>
  <si>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</si>
  <si>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</si>
  <si>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</si>
  <si>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</si>
  <si>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</si>
  <si>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</si>
  <si>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</si>
  <si>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</si>
  <si>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</si>
  <si>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</si>
  <si>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</si>
  <si>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</si>
  <si>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</si>
  <si>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</si>
  <si>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</si>
  <si>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</si>
  <si>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</si>
  <si>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</si>
  <si>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</si>
  <si>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</si>
  <si>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</si>
  <si>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</si>
  <si>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</si>
  <si>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</si>
  <si>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</si>
  <si>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</si>
  <si>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</si>
  <si>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</si>
  <si>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</si>
  <si>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</si>
  <si>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</si>
  <si>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</si>
  <si>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</si>
  <si>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</si>
  <si>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</si>
  <si>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</si>
  <si>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</si>
  <si>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</si>
  <si>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</si>
  <si>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</si>
  <si>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</si>
  <si>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</si>
  <si>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</si>
  <si>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</si>
  <si>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</si>
  <si>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</si>
  <si>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</si>
  <si>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</si>
  <si>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</si>
  <si>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</si>
  <si>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</si>
  <si>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</si>
  <si>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</si>
  <si>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</si>
  <si>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</si>
  <si>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</si>
  <si>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</si>
  <si>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</si>
  <si>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</si>
  <si>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</si>
  <si>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</si>
  <si>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</si>
  <si>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</si>
  <si>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</si>
  <si>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</si>
  <si>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</si>
  <si>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</si>
  <si>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</si>
  <si>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</si>
  <si>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</si>
  <si>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</si>
  <si>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</si>
  <si>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</si>
  <si>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</si>
  <si>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</si>
  <si>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</si>
  <si>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</si>
  <si>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</si>
  <si>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</si>
  <si>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</si>
  <si>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</si>
  <si>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</si>
  <si>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</si>
  <si>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</si>
  <si>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</si>
  <si>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</si>
  <si>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</si>
  <si>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</si>
  <si>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</si>
  <si>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</si>
  <si>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</si>
  <si>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</si>
  <si>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</si>
  <si>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</si>
  <si>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</si>
  <si>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</si>
  <si>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</si>
  <si>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</si>
  <si>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</si>
  <si>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</si>
  <si>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</si>
  <si>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</si>
  <si>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</si>
  <si>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</si>
  <si>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</si>
  <si>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</si>
  <si>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</si>
  <si>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</si>
  <si>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</si>
  <si>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</si>
  <si>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</si>
  <si>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</si>
  <si>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이상으로 방풍막 연결</t>
  </si>
  <si>
    <t>두원재</t>
  </si>
  <si>
    <t>M_057290-057291:N</t>
  </si>
  <si>
    <t>TMT</t>
  </si>
  <si>
    <t>KAMP</t>
  </si>
  <si>
    <t>KSP</t>
  </si>
  <si>
    <t>D_057435-057438</t>
  </si>
  <si>
    <t>D_057435-057438 Dome Shutter Control 화면이 하얗게 변하고 종료가 되지 않아 돔에 가려짐 / kill 명령어로 종료 후 정상화 됨</t>
  </si>
  <si>
    <t>[09:40] TCS와 연결이 끊겨서 재부팅 후 정상화됨 / flat 촬영 건너뜀</t>
  </si>
  <si>
    <t>NNW</t>
  </si>
  <si>
    <t>NE</t>
  </si>
  <si>
    <t>S</t>
  </si>
  <si>
    <t>E_057474-057482</t>
  </si>
  <si>
    <t>E_057474-057482 저장공간 포화로 인해 파일 이미지 생성 안됨 / bias와 dark 촬영 못함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</si>
</sst>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8" zoomScale="145" zoomScaleNormal="145" workbookViewId="0">
      <selection activeCell="B50" sqref="B50:P5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45649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100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184</v>
      </c>
      <c r="D4" s="3" t="s">
        <v>182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0.44930555555555557</v>
      </c>
      <c r="D9" s="8">
        <v>1.4</v>
      </c>
      <c r="E9" s="8">
        <v>14</v>
      </c>
      <c r="F9" s="8">
        <v>27.1</v>
      </c>
      <c r="G9" s="36" t="s">
        <v>192</v>
      </c>
      <c r="H9" s="8">
        <v>0.5</v>
      </c>
      <c r="I9" s="36">
        <v>47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12.1</v>
      </c>
      <c r="F10" s="8">
        <v>33.299999999999997</v>
      </c>
      <c r="G10" s="36" t="s">
        <v>193</v>
      </c>
      <c r="H10" s="8">
        <v>7.8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0.72361111111111109</v>
      </c>
      <c r="D11" s="15">
        <v>1.8</v>
      </c>
      <c r="E11" s="15">
        <v>10.1</v>
      </c>
      <c r="F11" s="15">
        <v>40.700000000000003</v>
      </c>
      <c r="G11" s="36" t="s">
        <v>194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24.274305555555557</v>
      </c>
      <c r="D12" s="19">
        <f>AVERAGE(D9:D11)</f>
        <v>1.5333333333333332</v>
      </c>
      <c r="E12" s="19">
        <f>AVERAGE(E9:E11)</f>
        <v>12.066666666666668</v>
      </c>
      <c r="F12" s="20">
        <f>AVERAGE(F9:F11)</f>
        <v>33.699999999999996</v>
      </c>
      <c r="G12" s="21"/>
      <c r="H12" s="22">
        <f>AVERAGE(H9:H11)</f>
        <v>3.2333333333333338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186</v>
      </c>
      <c r="F16" s="27" t="s">
        <v>187</v>
      </c>
      <c r="G16" s="117" t="s">
        <v>188</v>
      </c>
      <c r="H16" s="27" t="s">
        <v>186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0.39097222222222222</v>
      </c>
      <c r="D17" s="28">
        <v>0.39305555555555555</v>
      </c>
      <c r="E17" s="28">
        <v>0.42291666666666666</v>
      </c>
      <c r="F17" s="28">
        <v>0.4458333333333333</v>
      </c>
      <c r="G17" s="28">
        <v>0.51250000000000007</v>
      </c>
      <c r="H17" s="28">
        <v>0.72638888888888886</v>
      </c>
      <c r="I17" s="28"/>
      <c r="J17" s="28"/>
      <c r="K17" s="28"/>
      <c r="L17" s="28"/>
      <c r="M17" s="28"/>
      <c r="N17" s="28"/>
      <c r="O17" s="28"/>
      <c r="P17" s="28"/>
    </row>
    <row r="18" spans="2:16" ht="14.15" customHeight="1">
      <c r="B18" s="35" t="s">
        <v>42</v>
      </c>
      <c r="C18" s="27">
        <v>57225</v>
      </c>
      <c r="D18" s="27">
        <v>57256</v>
      </c>
      <c r="E18" s="27">
        <v>57275</v>
      </c>
      <c r="F18" s="27">
        <v>57287</v>
      </c>
      <c r="G18" s="27">
        <v>57330</v>
      </c>
      <c r="H18" s="27">
        <v>57467</v>
      </c>
      <c r="I18" s="27"/>
      <c r="J18" s="27"/>
      <c r="K18" s="27"/>
      <c r="L18" s="27"/>
      <c r="M18" s="27"/>
      <c r="N18" s="27"/>
      <c r="O18" s="27"/>
      <c r="P18" s="27"/>
    </row>
    <row r="19" spans="2:16" ht="14.15" customHeight="1" thickBot="1">
      <c r="B19" s="13" t="s">
        <v>43</v>
      </c>
      <c r="C19" s="29"/>
      <c r="D19" s="27">
        <v>57261</v>
      </c>
      <c r="E19" s="30">
        <v>57286</v>
      </c>
      <c r="F19" s="30">
        <v>57329</v>
      </c>
      <c r="G19" s="30">
        <v>57466</v>
      </c>
      <c r="H19" s="30">
        <v>57473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6</v>
      </c>
      <c r="E20" s="33">
        <f>IF(ISNUMBER(E18),E19-E18+1,"")</f>
        <v>12</v>
      </c>
      <c r="F20" s="33">
        <f>IF(ISNUMBER(F18),F19-F18+1,"")</f>
        <v>43</v>
      </c>
      <c r="G20" s="33">
        <f>IF(ISNUMBER(G18),G19-G18+1,"")</f>
        <v>137</v>
      </c>
      <c r="H20" s="33">
        <f>IF(ISNUMBER(H18),H19-H18+1,"")</f>
        <v>7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16"/>
      <c r="D23" s="11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0.12847222222222224</v>
      </c>
      <c r="O30" s="45"/>
      <c r="P30" s="46">
        <f>SUM(C30:J30,L30:N30)</f>
        <v>0.27430555555555558</v>
      </c>
    </row>
    <row r="31" spans="2:16" ht="14.15" customHeight="1">
      <c r="B31" s="37" t="s">
        <v>170</v>
      </c>
      <c r="C31" s="47"/>
      <c r="D31" s="7">
        <v>0.21388888888888891</v>
      </c>
      <c r="E31" s="7">
        <v>6.6666666666666666E-2</v>
      </c>
      <c r="F31" s="7"/>
      <c r="G31" s="7"/>
      <c r="H31" s="7"/>
      <c r="I31" s="7"/>
      <c r="J31" s="7"/>
      <c r="K31" s="7">
        <v>2.8472222222222222E-2</v>
      </c>
      <c r="L31" s="7"/>
      <c r="M31" s="7"/>
      <c r="N31" s="7"/>
      <c r="O31" s="48"/>
      <c r="P31" s="46">
        <f>SUM(C31:N31)</f>
        <v>0.30902777777777779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0.21388888888888891</v>
      </c>
      <c r="E34" s="110">
        <f t="shared" si="1"/>
        <v>6.6666666666666666E-2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2.8472222222222222E-2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0.30902777777777779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 t="s">
        <v>185</v>
      </c>
      <c r="D36" s="118"/>
      <c r="E36" s="158" t="s">
        <v>189</v>
      </c>
      <c r="F36" s="159"/>
      <c r="G36" s="158" t="s">
        <v>195</v>
      </c>
      <c r="H36" s="159"/>
      <c r="I36" s="158"/>
      <c r="J36" s="159"/>
      <c r="K36" s="158"/>
      <c r="L36" s="159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191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190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196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-161.49700000000001</v>
      </c>
      <c r="D72" s="60">
        <v>-164.03200000000001</v>
      </c>
      <c r="E72" s="100" t="s">
        <v>118</v>
      </c>
      <c r="F72" s="60">
        <v>23.44</v>
      </c>
      <c r="G72" s="60">
        <v>20.25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-156.34700000000001</v>
      </c>
      <c r="D73" s="60">
        <v>-159.251</v>
      </c>
      <c r="E73" s="102" t="s">
        <v>122</v>
      </c>
      <c r="F73" s="61">
        <v>20.63</v>
      </c>
      <c r="G73" s="61">
        <v>25.47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-175.46600000000001</v>
      </c>
      <c r="D74" s="60">
        <v>-176.73099999999999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-120.852</v>
      </c>
      <c r="D75" s="60">
        <v>-127.639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33.136000000000003</v>
      </c>
      <c r="D76" s="60">
        <v>29.561</v>
      </c>
      <c r="E76" s="102" t="s">
        <v>137</v>
      </c>
      <c r="F76" s="62">
        <v>45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29.227</v>
      </c>
      <c r="D77" s="60">
        <v>25.838000000000001</v>
      </c>
      <c r="E77" s="102" t="s">
        <v>142</v>
      </c>
      <c r="F77" s="62">
        <v>275</v>
      </c>
      <c r="G77" s="62">
        <v>255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26.917999999999999</v>
      </c>
      <c r="D78" s="60">
        <v>23.527000000000001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25.76</v>
      </c>
      <c r="D79" s="60">
        <v>22.352</v>
      </c>
      <c r="E79" s="100" t="s">
        <v>152</v>
      </c>
      <c r="F79" s="60">
        <v>17.8</v>
      </c>
      <c r="G79" s="60">
        <v>12.3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9.1199999999999994E-5</v>
      </c>
      <c r="D80" s="64">
        <v>6.0000000000000002E-5</v>
      </c>
      <c r="E80" s="102" t="s">
        <v>157</v>
      </c>
      <c r="F80" s="61">
        <v>27</v>
      </c>
      <c r="G80" s="61">
        <v>41.9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2024-12-23T18:54:54Z</dcterms:modified>
</cp:coreProperties>
</file>