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2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<sst xmlns="http://schemas.openxmlformats.org/spreadsheetml/2006/main" count="215" uniqueCount="201">
  <si>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</si>
  <si>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</si>
  <si>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</si>
  <si>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</si>
  <si>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</si>
  <si>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</si>
  <si>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</si>
  <si>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</si>
  <si>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</si>
  <si>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</si>
  <si>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</si>
  <si>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</si>
  <si>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</si>
  <si>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</si>
  <si>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</si>
  <si>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</si>
  <si>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</si>
  <si>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</si>
  <si>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</si>
  <si>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</si>
  <si>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</si>
  <si>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</si>
  <si>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</si>
  <si>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</si>
  <si>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</si>
  <si>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</si>
  <si>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</si>
  <si>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</si>
  <si>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</si>
  <si>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</si>
  <si>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</si>
  <si>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</si>
  <si>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</si>
  <si>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</si>
  <si>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</si>
  <si>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</si>
  <si>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</si>
  <si>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</si>
  <si>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</si>
  <si>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</si>
  <si>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</si>
  <si>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</si>
  <si>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</si>
  <si>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</si>
  <si>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</si>
  <si>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</si>
  <si>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</si>
  <si>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</si>
  <si>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</si>
  <si>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</si>
  <si>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</si>
  <si>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</si>
  <si>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</si>
  <si>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</si>
  <si>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</si>
  <si>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</si>
  <si>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</si>
  <si>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</si>
  <si>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</si>
  <si>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</si>
  <si>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</si>
  <si>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</si>
  <si>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</si>
  <si>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</si>
  <si>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</si>
  <si>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</si>
  <si>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</si>
  <si>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</si>
  <si>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</si>
  <si>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</si>
  <si>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</si>
  <si>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</si>
  <si>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</si>
  <si>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</si>
  <si>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</si>
  <si>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</si>
  <si>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</si>
  <si>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</si>
  <si>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</si>
  <si>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</si>
  <si>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</si>
  <si>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</si>
  <si>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</si>
  <si>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</si>
  <si>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</si>
  <si>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</si>
  <si>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</si>
  <si>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</si>
  <si>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</si>
  <si>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</si>
  <si>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</si>
  <si>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</si>
  <si>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</si>
  <si>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</si>
  <si>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</si>
  <si>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</si>
  <si>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</si>
  <si>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</si>
  <si>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</si>
  <si>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</si>
  <si>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</si>
  <si>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</si>
  <si>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</si>
  <si>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</si>
  <si>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</si>
  <si>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</si>
  <si>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</si>
  <si>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</si>
  <si>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</si>
  <si>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</si>
  <si>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</si>
  <si>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</si>
  <si>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</si>
  <si>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</si>
  <si>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</si>
  <si>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</si>
  <si>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</si>
  <si>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</si>
  <si>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</si>
  <si>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</si>
  <si>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</si>
  <si>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</si>
  <si>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</si>
  <si>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</si>
  <si>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</si>
  <si>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</si>
  <si>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</si>
  <si>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</si>
  <si>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</si>
  <si>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</si>
  <si>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</si>
  <si>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</si>
  <si>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</si>
  <si>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</si>
  <si>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</si>
  <si>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</si>
  <si>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</si>
  <si>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</si>
  <si>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</si>
  <si>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</si>
  <si>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</si>
  <si>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</si>
  <si>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</si>
  <si>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</si>
  <si>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</si>
  <si>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</si>
  <si>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</si>
  <si>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</si>
  <si>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</si>
  <si>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</si>
  <si>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</si>
  <si>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</si>
  <si>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</si>
  <si>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</si>
  <si>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</si>
  <si>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</si>
  <si>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</si>
  <si>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</si>
  <si>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</si>
  <si>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</si>
  <si>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</si>
  <si>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</si>
  <si>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</si>
  <si>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</si>
  <si>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</si>
  <si>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</si>
  <si>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</si>
  <si>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</si>
  <si>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</si>
  <si>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</si>
  <si>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</si>
  <si>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</si>
  <si>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</si>
  <si>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</si>
  <si>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</si>
  <si>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</si>
  <si>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</si>
  <si>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</si>
  <si>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</si>
  <si>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</si>
  <si>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</si>
  <si>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</si>
  <si>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김예은</t>
  </si>
  <si>
    <t>월령 40% 이상으로 방풍막 연결</t>
  </si>
  <si>
    <t>두원재</t>
  </si>
  <si>
    <t>OBS agent에서 스크립트를 인식하지 못함 / IC K Synch(빨간색에서 초록색으로 변하지 않음)가 되지 않아 여러 차례 재실행 함 / 재부팅 후 정상화됨</t>
  </si>
  <si>
    <t>TMT</t>
  </si>
  <si>
    <t>KAMP</t>
  </si>
  <si>
    <t>KSP</t>
  </si>
  <si>
    <t>E_056766-056767</t>
  </si>
  <si>
    <t>E_056766-056767 스크립트 시간 잘못 확인해서 일찍 KSP를 시작했음 / 잘못 확인 후 다시 KAMP로 스크립트 바꿔줌</t>
  </si>
  <si>
    <t>E_056834-056836</t>
  </si>
  <si>
    <t>E_056867-056868</t>
  </si>
  <si>
    <t>E_056900</t>
  </si>
  <si>
    <t>E_056900 K/T/N 칩에 알수 없는 빛이 지나간 흔적이 보임</t>
  </si>
  <si>
    <t>SSE</t>
  </si>
  <si>
    <t>NE</t>
  </si>
  <si>
    <t>W</t>
  </si>
  <si>
    <t>L_056918-056943</t>
  </si>
  <si>
    <t>E_056834-056836 / E_056867-056868 망원경 Oscillation으로 인해 자동 관측이 안되어 수동관측 진행함 / 다음 스크립트부터 정상화 됨</t>
  </si>
  <si>
    <t>달 위치가 flat 위치와 가까워 flat 촬영 안됨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</si>
</sst>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8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I83" sqref="I83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44" t="s">
        <v>0</v>
      </c>
      <c r="C2" s="14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45">
        <v>45647</v>
      </c>
      <c r="D3" s="146"/>
      <c r="E3" s="1"/>
      <c r="F3" s="1"/>
      <c r="G3" s="1"/>
      <c r="H3" s="1"/>
      <c r="I3" s="1"/>
      <c r="J3" s="1"/>
      <c r="K3" s="66" t="s">
        <v>2</v>
      </c>
      <c r="L3" s="147">
        <f>(P31-(P32+P33))/P31*100</f>
        <v>100</v>
      </c>
      <c r="M3" s="147"/>
      <c r="N3" s="66" t="s">
        <v>3</v>
      </c>
      <c r="O3" s="147">
        <f>(P31-P33)/P31*100</f>
        <v>100</v>
      </c>
      <c r="P3" s="147"/>
    </row>
    <row r="4" spans="2:16" ht="14.25" customHeight="1">
      <c r="B4" s="34" t="s">
        <v>4</v>
      </c>
      <c r="C4" s="2" t="s">
        <v>184</v>
      </c>
      <c r="D4" s="3" t="s">
        <v>182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44" t="s">
        <v>6</v>
      </c>
      <c r="C7" s="14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0.44861111111111113</v>
      </c>
      <c r="D9" s="8">
        <v>1.5</v>
      </c>
      <c r="E9" s="8">
        <v>24.2</v>
      </c>
      <c r="F9" s="8">
        <v>22.8</v>
      </c>
      <c r="G9" s="36" t="s">
        <v>195</v>
      </c>
      <c r="H9" s="8">
        <v>0.7</v>
      </c>
      <c r="I9" s="36">
        <v>67.900000000000006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1.7</v>
      </c>
      <c r="E10" s="8">
        <v>23.8</v>
      </c>
      <c r="F10" s="8">
        <v>25.7</v>
      </c>
      <c r="G10" s="36" t="s">
        <v>196</v>
      </c>
      <c r="H10" s="8">
        <v>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0.72291666666666676</v>
      </c>
      <c r="D11" s="15">
        <v>1.7</v>
      </c>
      <c r="E11" s="15">
        <v>22.5</v>
      </c>
      <c r="F11" s="15">
        <v>29.5</v>
      </c>
      <c r="G11" s="36" t="s">
        <v>197</v>
      </c>
      <c r="H11" s="15">
        <v>0.2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24.274305555555554</v>
      </c>
      <c r="D12" s="19">
        <f>AVERAGE(D9:D11)</f>
        <v>1.6333333333333335</v>
      </c>
      <c r="E12" s="19">
        <f>AVERAGE(E9:E11)</f>
        <v>23.5</v>
      </c>
      <c r="F12" s="20">
        <f>AVERAGE(F9:F11)</f>
        <v>26</v>
      </c>
      <c r="G12" s="21"/>
      <c r="H12" s="22">
        <f>AVERAGE(H9:H11)</f>
        <v>0.6333333333333333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44" t="s">
        <v>25</v>
      </c>
      <c r="C14" s="14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186</v>
      </c>
      <c r="F16" s="27" t="s">
        <v>187</v>
      </c>
      <c r="G16" s="117" t="s">
        <v>188</v>
      </c>
      <c r="H16" s="27" t="s">
        <v>186</v>
      </c>
      <c r="I16" s="27" t="s">
        <v>181</v>
      </c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0.39861111111111108</v>
      </c>
      <c r="D17" s="28">
        <v>0.39930555555555558</v>
      </c>
      <c r="E17" s="28">
        <v>0.42222222222222222</v>
      </c>
      <c r="F17" s="28">
        <v>0.44166666666666665</v>
      </c>
      <c r="G17" s="28">
        <v>0.51111111111111118</v>
      </c>
      <c r="H17" s="28">
        <v>0.7284722222222223</v>
      </c>
      <c r="I17" s="28">
        <v>0.76111111111111107</v>
      </c>
      <c r="J17" s="28"/>
      <c r="K17" s="28"/>
      <c r="L17" s="28"/>
      <c r="M17" s="28"/>
      <c r="N17" s="28"/>
      <c r="O17" s="28"/>
      <c r="P17" s="28">
        <v>0.76458333333333339</v>
      </c>
    </row>
    <row r="18" spans="2:16" ht="14.15" customHeight="1">
      <c r="B18" s="35" t="s">
        <v>42</v>
      </c>
      <c r="C18" s="27">
        <v>56731</v>
      </c>
      <c r="D18" s="27">
        <v>56732</v>
      </c>
      <c r="E18" s="27">
        <v>56750</v>
      </c>
      <c r="F18" s="27">
        <v>56762</v>
      </c>
      <c r="G18" s="27">
        <v>56803</v>
      </c>
      <c r="H18" s="27">
        <v>56931</v>
      </c>
      <c r="I18" s="27">
        <v>56944</v>
      </c>
      <c r="J18" s="27"/>
      <c r="K18" s="27"/>
      <c r="L18" s="27"/>
      <c r="M18" s="27"/>
      <c r="N18" s="27"/>
      <c r="O18" s="27"/>
      <c r="P18" s="27">
        <v>56949</v>
      </c>
    </row>
    <row r="19" spans="2:16" ht="14.15" customHeight="1" thickBot="1">
      <c r="B19" s="13" t="s">
        <v>43</v>
      </c>
      <c r="C19" s="29"/>
      <c r="D19" s="27">
        <v>56736</v>
      </c>
      <c r="E19" s="30">
        <v>56761</v>
      </c>
      <c r="F19" s="30">
        <v>56802</v>
      </c>
      <c r="G19" s="30">
        <v>56930</v>
      </c>
      <c r="H19" s="30">
        <v>56943</v>
      </c>
      <c r="I19" s="30">
        <v>56948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41</v>
      </c>
      <c r="G20" s="33">
        <f>IF(ISNUMBER(G18),G19-G18+1,"")</f>
        <v>128</v>
      </c>
      <c r="H20" s="33">
        <f>IF(ISNUMBER(H18),H19-H18+1,"")</f>
        <v>13</v>
      </c>
      <c r="I20" s="33">
        <f t="shared" ref="I20:O20" si="0">IF(ISNUMBER(I18),I19-I18+1,"")</f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53" t="s">
        <v>45</v>
      </c>
      <c r="C22" s="35" t="s">
        <v>21</v>
      </c>
      <c r="D22" s="35" t="s">
        <v>23</v>
      </c>
      <c r="E22" s="35" t="s">
        <v>46</v>
      </c>
      <c r="F22" s="154" t="s">
        <v>47</v>
      </c>
      <c r="G22" s="154"/>
      <c r="H22" s="154"/>
      <c r="I22" s="154"/>
      <c r="J22" s="35" t="s">
        <v>21</v>
      </c>
      <c r="K22" s="35" t="s">
        <v>23</v>
      </c>
      <c r="L22" s="35" t="s">
        <v>46</v>
      </c>
      <c r="M22" s="154" t="s">
        <v>47</v>
      </c>
      <c r="N22" s="154"/>
      <c r="O22" s="154"/>
      <c r="P22" s="154"/>
    </row>
    <row r="23" spans="2:16" ht="13.5" customHeight="1">
      <c r="B23" s="153"/>
      <c r="C23" s="116"/>
      <c r="D23" s="116"/>
      <c r="E23" s="36" t="s">
        <v>48</v>
      </c>
      <c r="F23" s="152"/>
      <c r="G23" s="152"/>
      <c r="H23" s="152"/>
      <c r="I23" s="152"/>
      <c r="J23" s="106"/>
      <c r="K23" s="106"/>
      <c r="L23" s="116" t="s">
        <v>165</v>
      </c>
      <c r="M23" s="152"/>
      <c r="N23" s="152"/>
      <c r="O23" s="152"/>
      <c r="P23" s="152"/>
    </row>
    <row r="24" spans="2:16" ht="13.5" customHeight="1">
      <c r="B24" s="153"/>
      <c r="C24" s="106"/>
      <c r="D24" s="106"/>
      <c r="E24" s="113" t="s">
        <v>180</v>
      </c>
      <c r="F24" s="152"/>
      <c r="G24" s="152"/>
      <c r="H24" s="152"/>
      <c r="I24" s="152"/>
      <c r="J24" s="106"/>
      <c r="K24" s="106"/>
      <c r="L24" s="36" t="s">
        <v>177</v>
      </c>
      <c r="M24" s="152"/>
      <c r="N24" s="152"/>
      <c r="O24" s="152"/>
      <c r="P24" s="152"/>
    </row>
    <row r="25" spans="2:16" ht="13.5" customHeight="1">
      <c r="B25" s="153"/>
      <c r="C25" s="116"/>
      <c r="D25" s="116"/>
      <c r="E25" s="113" t="s">
        <v>171</v>
      </c>
      <c r="F25" s="152"/>
      <c r="G25" s="152"/>
      <c r="H25" s="152"/>
      <c r="I25" s="152"/>
      <c r="J25" s="106"/>
      <c r="K25" s="106"/>
      <c r="L25" s="36" t="s">
        <v>49</v>
      </c>
      <c r="M25" s="152"/>
      <c r="N25" s="152"/>
      <c r="O25" s="152"/>
      <c r="P25" s="152"/>
    </row>
    <row r="26" spans="2:16" ht="13.5" customHeight="1">
      <c r="B26" s="153"/>
      <c r="C26" s="106"/>
      <c r="D26" s="106"/>
      <c r="E26" s="113" t="s">
        <v>165</v>
      </c>
      <c r="F26" s="152"/>
      <c r="G26" s="152"/>
      <c r="H26" s="152"/>
      <c r="I26" s="152"/>
      <c r="J26" s="106"/>
      <c r="K26" s="106"/>
      <c r="L26" s="36" t="s">
        <v>178</v>
      </c>
      <c r="M26" s="152"/>
      <c r="N26" s="152"/>
      <c r="O26" s="152"/>
      <c r="P26" s="152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44" t="s">
        <v>50</v>
      </c>
      <c r="C28" s="144"/>
      <c r="D28" s="14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>
        <v>8.3333333333333329E-2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0.12847222222222224</v>
      </c>
      <c r="P30" s="46">
        <f>SUM(C30:J30,L30:N30)</f>
        <v>0.14583333333333331</v>
      </c>
    </row>
    <row r="31" spans="2:16" ht="14.15" customHeight="1">
      <c r="B31" s="37" t="s">
        <v>170</v>
      </c>
      <c r="C31" s="47"/>
      <c r="D31" s="7">
        <v>0.21736111111111112</v>
      </c>
      <c r="E31" s="7">
        <v>6.9444444444444434E-2</v>
      </c>
      <c r="F31" s="7"/>
      <c r="G31" s="7"/>
      <c r="H31" s="7"/>
      <c r="I31" s="7"/>
      <c r="J31" s="7"/>
      <c r="K31" s="7">
        <v>3.7499999999999999E-2</v>
      </c>
      <c r="L31" s="7"/>
      <c r="M31" s="7"/>
      <c r="N31" s="7"/>
      <c r="O31" s="48"/>
      <c r="P31" s="46">
        <f>SUM(C31:N31)</f>
        <v>0.32430555555555551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0.21736111111111112</v>
      </c>
      <c r="E34" s="110">
        <f t="shared" si="1"/>
        <v>6.9444444444444434E-2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3.7499999999999999E-2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0.32430555555555551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5" t="s">
        <v>67</v>
      </c>
      <c r="C36" s="118" t="s">
        <v>189</v>
      </c>
      <c r="D36" s="118"/>
      <c r="E36" s="158" t="s">
        <v>191</v>
      </c>
      <c r="F36" s="159"/>
      <c r="G36" s="158" t="s">
        <v>192</v>
      </c>
      <c r="H36" s="159"/>
      <c r="I36" s="158" t="s">
        <v>193</v>
      </c>
      <c r="J36" s="159"/>
      <c r="K36" s="158" t="s">
        <v>198</v>
      </c>
      <c r="L36" s="159"/>
      <c r="M36" s="118"/>
      <c r="N36" s="118"/>
      <c r="O36" s="118"/>
      <c r="P36" s="118"/>
    </row>
    <row r="37" spans="2:16" ht="18" customHeight="1">
      <c r="B37" s="156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</row>
    <row r="38" spans="2:16" ht="18" customHeight="1">
      <c r="B38" s="156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</row>
    <row r="39" spans="2:16" ht="18" customHeight="1">
      <c r="B39" s="156"/>
      <c r="C39" s="118"/>
      <c r="D39" s="118"/>
      <c r="E39" s="118"/>
      <c r="F39" s="118"/>
      <c r="G39" s="118"/>
      <c r="H39" s="118"/>
      <c r="I39" s="118"/>
      <c r="J39" s="118"/>
      <c r="K39" s="118" t="s">
        <v>179</v>
      </c>
      <c r="L39" s="118"/>
      <c r="M39" s="118"/>
      <c r="N39" s="118"/>
      <c r="O39" s="118"/>
      <c r="P39" s="118"/>
    </row>
    <row r="40" spans="2:16" ht="18" customHeight="1">
      <c r="B40" s="156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</row>
    <row r="41" spans="2:16" ht="18" customHeight="1">
      <c r="B41" s="15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5" customHeight="1">
      <c r="B44" s="166" t="s">
        <v>185</v>
      </c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8"/>
    </row>
    <row r="45" spans="2:16" ht="14.15" customHeight="1">
      <c r="B45" s="169" t="s">
        <v>190</v>
      </c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</row>
    <row r="46" spans="2:16" ht="14.15" customHeight="1">
      <c r="B46" s="169" t="s">
        <v>199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2:16" ht="14.15" customHeight="1">
      <c r="B47" s="122" t="s">
        <v>194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22" t="s">
        <v>200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8"/>
    </row>
    <row r="50" spans="2:16" ht="14.15" customHeight="1">
      <c r="B50" s="169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8"/>
    </row>
    <row r="51" spans="2:16" ht="14.15" customHeight="1">
      <c r="B51" s="169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8"/>
    </row>
    <row r="52" spans="2:16" ht="14.15" customHeight="1">
      <c r="B52" s="169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Bot="1">
      <c r="B53" s="184" t="s">
        <v>168</v>
      </c>
      <c r="C53" s="185"/>
      <c r="D53" s="115"/>
      <c r="E53" s="115"/>
      <c r="F53" s="115"/>
      <c r="G53" s="186"/>
      <c r="H53" s="185"/>
      <c r="I53" s="185"/>
      <c r="J53" s="185"/>
      <c r="K53" s="185"/>
      <c r="L53" s="185"/>
      <c r="M53" s="185"/>
      <c r="N53" s="185"/>
      <c r="O53" s="185"/>
      <c r="P53" s="187"/>
    </row>
    <row r="54" spans="2:16" ht="14.15" customHeight="1" thickTop="1" thickBot="1">
      <c r="B54" s="179" t="s">
        <v>172</v>
      </c>
      <c r="C54" s="180"/>
      <c r="D54" s="180"/>
      <c r="E54" s="180"/>
      <c r="F54" s="112"/>
      <c r="G54" s="181"/>
      <c r="H54" s="182"/>
      <c r="I54" s="182"/>
      <c r="J54" s="182"/>
      <c r="K54" s="182"/>
      <c r="L54" s="182"/>
      <c r="M54" s="182"/>
      <c r="N54" s="182"/>
      <c r="O54" s="182"/>
      <c r="P54" s="183"/>
    </row>
    <row r="55" spans="2:16" ht="13.5" customHeight="1" thickTop="1"/>
    <row r="56" spans="2:16" ht="17.25" customHeight="1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49999999999999" customHeight="1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49999999999999" customHeight="1">
      <c r="B59" s="170" t="s">
        <v>76</v>
      </c>
      <c r="C59" s="161"/>
      <c r="D59" s="58">
        <v>7</v>
      </c>
      <c r="E59" s="170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49999999999999" customHeight="1">
      <c r="B60" s="170" t="s">
        <v>81</v>
      </c>
      <c r="C60" s="161"/>
      <c r="D60" s="58" t="b">
        <v>1</v>
      </c>
      <c r="E60" s="170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49999999999999" customHeight="1">
      <c r="B61" s="170" t="s">
        <v>86</v>
      </c>
      <c r="C61" s="161"/>
      <c r="D61" s="58" t="b">
        <v>1</v>
      </c>
      <c r="E61" s="170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49999999999999" customHeight="1">
      <c r="B62" s="160" t="s">
        <v>88</v>
      </c>
      <c r="C62" s="161"/>
      <c r="D62" s="58" t="b">
        <v>1</v>
      </c>
      <c r="E62" s="170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49999999999999" customHeight="1">
      <c r="B63" s="160" t="s">
        <v>94</v>
      </c>
      <c r="C63" s="161"/>
      <c r="D63" s="58" t="b">
        <v>1</v>
      </c>
      <c r="E63" s="170" t="s">
        <v>95</v>
      </c>
      <c r="F63" s="161"/>
      <c r="G63" s="58" t="b">
        <v>1</v>
      </c>
      <c r="H63" s="68"/>
      <c r="I63" s="69"/>
      <c r="J63" s="70"/>
      <c r="K63" s="160" t="s">
        <v>96</v>
      </c>
      <c r="L63" s="161"/>
      <c r="M63" s="58" t="b">
        <v>1</v>
      </c>
      <c r="N63" s="162" t="s">
        <v>166</v>
      </c>
      <c r="O63" s="161"/>
      <c r="P63" s="58" t="b">
        <v>1</v>
      </c>
    </row>
    <row r="64" spans="2:16" ht="20.149999999999999" customHeight="1">
      <c r="B64" s="160" t="s">
        <v>97</v>
      </c>
      <c r="C64" s="161"/>
      <c r="D64" s="58" t="b">
        <v>0</v>
      </c>
      <c r="E64" s="170" t="s">
        <v>98</v>
      </c>
      <c r="F64" s="161"/>
      <c r="G64" s="58" t="b">
        <v>1</v>
      </c>
      <c r="H64" s="71"/>
      <c r="I64" s="72"/>
      <c r="J64" s="73"/>
      <c r="K64" s="177" t="s">
        <v>99</v>
      </c>
      <c r="L64" s="178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162</v>
      </c>
      <c r="F65" s="16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1" t="s">
        <v>105</v>
      </c>
      <c r="C69" s="171"/>
      <c r="D69" s="81"/>
      <c r="E69" s="81"/>
      <c r="F69" s="173" t="s">
        <v>106</v>
      </c>
      <c r="G69" s="175" t="s">
        <v>107</v>
      </c>
      <c r="H69" s="81"/>
      <c r="I69" s="171" t="s">
        <v>108</v>
      </c>
      <c r="J69" s="171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72"/>
      <c r="C70" s="172"/>
      <c r="D70" s="85"/>
      <c r="E70" s="86"/>
      <c r="F70" s="174"/>
      <c r="G70" s="176"/>
      <c r="H70" s="87"/>
      <c r="I70" s="172"/>
      <c r="J70" s="172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-147.6</v>
      </c>
      <c r="D72" s="60">
        <v>-158.60900000000001</v>
      </c>
      <c r="E72" s="100" t="s">
        <v>118</v>
      </c>
      <c r="F72" s="60">
        <v>29.88</v>
      </c>
      <c r="G72" s="60">
        <v>25.9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-143.19999999999999</v>
      </c>
      <c r="D73" s="60">
        <v>153.51599999999999</v>
      </c>
      <c r="E73" s="102" t="s">
        <v>122</v>
      </c>
      <c r="F73" s="61">
        <v>25.31</v>
      </c>
      <c r="G73" s="61">
        <v>28.66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-174.066</v>
      </c>
      <c r="D74" s="60">
        <v>171.85599999999999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-98.3</v>
      </c>
      <c r="D75" s="60">
        <v>116.887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41.695999999999998</v>
      </c>
      <c r="D76" s="60">
        <v>36.537999999999997</v>
      </c>
      <c r="E76" s="102" t="s">
        <v>137</v>
      </c>
      <c r="F76" s="62">
        <v>50</v>
      </c>
      <c r="G76" s="62">
        <v>50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36.831000000000003</v>
      </c>
      <c r="D77" s="60">
        <v>32.256</v>
      </c>
      <c r="E77" s="102" t="s">
        <v>142</v>
      </c>
      <c r="F77" s="62">
        <v>270</v>
      </c>
      <c r="G77" s="62">
        <v>265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34.494</v>
      </c>
      <c r="D78" s="60">
        <v>29.934999999999999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33.116999999999997</v>
      </c>
      <c r="D79" s="60">
        <v>28.681999999999999</v>
      </c>
      <c r="E79" s="100" t="s">
        <v>152</v>
      </c>
      <c r="F79" s="60">
        <v>31.4</v>
      </c>
      <c r="G79" s="60">
        <v>23.5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1.4100000000000001E-4</v>
      </c>
      <c r="D80" s="64">
        <v>8.1100000000000006E-5</v>
      </c>
      <c r="E80" s="102" t="s">
        <v>157</v>
      </c>
      <c r="F80" s="61">
        <v>18.600000000000001</v>
      </c>
      <c r="G80" s="61">
        <v>33.200000000000003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48" t="s">
        <v>161</v>
      </c>
      <c r="C84" s="148"/>
    </row>
    <row r="85" spans="2:16" ht="15" customHeight="1">
      <c r="B85" s="149" t="s">
        <v>183</v>
      </c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1"/>
    </row>
    <row r="86" spans="2:16" ht="15" customHeight="1">
      <c r="B86" s="119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1"/>
    </row>
    <row r="87" spans="2:16" ht="15" customHeight="1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1"/>
    </row>
    <row r="89" spans="2:16" ht="15" customHeight="1"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1"/>
    </row>
    <row r="90" spans="2:16" ht="15" customHeight="1"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1"/>
    </row>
    <row r="91" spans="2:16" ht="15" customHeight="1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1"/>
    </row>
    <row r="92" spans="2:16" ht="15" customHeight="1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</row>
    <row r="93" spans="2:16" ht="15" customHeight="1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1"/>
    </row>
    <row r="94" spans="2:16" ht="15" customHeight="1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1"/>
    </row>
    <row r="95" spans="2:16" ht="15" customHeight="1"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</row>
    <row r="96" spans="2:16" ht="15" customHeight="1"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</row>
    <row r="97" spans="2:16" ht="15" customHeight="1"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</row>
    <row r="98" spans="2:16" ht="15" customHeight="1">
      <c r="B98" s="119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</row>
    <row r="99" spans="2:16" ht="15" customHeight="1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2024-12-21T18:39:31Z</dcterms:modified>
</cp:coreProperties>
</file>