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<sst xmlns="http://schemas.openxmlformats.org/spreadsheetml/2006/main" count="217" uniqueCount="204">
  <si>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</si>
  <si>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</si>
  <si>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</si>
  <si>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</si>
  <si>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</si>
  <si>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</si>
  <si>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</si>
  <si>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</si>
  <si>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</si>
  <si>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</si>
  <si>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</si>
  <si>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</si>
  <si>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</si>
  <si>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</si>
  <si>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</si>
  <si>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</si>
  <si>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</si>
  <si>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</si>
  <si>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</si>
  <si>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</si>
  <si>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</si>
  <si>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</si>
  <si>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</si>
  <si>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</si>
  <si>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</si>
  <si>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</si>
  <si>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</si>
  <si>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</si>
  <si>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</si>
  <si>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</si>
  <si>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</si>
  <si>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</si>
  <si>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</si>
  <si>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</si>
  <si>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</si>
  <si>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</si>
  <si>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</si>
  <si>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</si>
  <si>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</si>
  <si>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</si>
  <si>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</si>
  <si>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</si>
  <si>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</si>
  <si>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</si>
  <si>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</si>
  <si>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</si>
  <si>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</si>
  <si>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</si>
  <si>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</si>
  <si>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</si>
  <si>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</si>
  <si>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</si>
  <si>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</si>
  <si>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</si>
  <si>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</si>
  <si>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</si>
  <si>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</si>
  <si>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</si>
  <si>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</si>
  <si>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</si>
  <si>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</si>
  <si>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</si>
  <si>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</si>
  <si>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</si>
  <si>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</si>
  <si>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</si>
  <si>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</si>
  <si>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</si>
  <si>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</si>
  <si>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</si>
  <si>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</si>
  <si>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</si>
  <si>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</si>
  <si>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</si>
  <si>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</si>
  <si>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</si>
  <si>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</si>
  <si>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</si>
  <si>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</si>
  <si>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</si>
  <si>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</si>
  <si>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</si>
  <si>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</si>
  <si>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</si>
  <si>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</si>
  <si>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</si>
  <si>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</si>
  <si>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</si>
  <si>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</si>
  <si>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</si>
  <si>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</si>
  <si>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</si>
  <si>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</si>
  <si>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</si>
  <si>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</si>
  <si>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</si>
  <si>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</si>
  <si>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</si>
  <si>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</si>
  <si>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</si>
  <si>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</si>
  <si>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</si>
  <si>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</si>
  <si>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</si>
  <si>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</si>
  <si>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</si>
  <si>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</si>
  <si>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</si>
  <si>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</si>
  <si>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</si>
  <si>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</si>
  <si>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</si>
  <si>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</si>
  <si>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</si>
  <si>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</si>
  <si>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</si>
  <si>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</si>
  <si>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</si>
  <si>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</si>
  <si>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</si>
  <si>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</si>
  <si>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</si>
  <si>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</si>
  <si>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</si>
  <si>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</si>
  <si>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</si>
  <si>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</si>
  <si>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</si>
  <si>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</si>
  <si>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</si>
  <si>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</si>
  <si>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</si>
  <si>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</si>
  <si>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</si>
  <si>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</si>
  <si>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</si>
  <si>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</si>
  <si>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</si>
  <si>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</si>
  <si>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</si>
  <si>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</si>
  <si>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</si>
  <si>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</si>
  <si>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</si>
  <si>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</si>
  <si>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</si>
  <si>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</si>
  <si>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</si>
  <si>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</si>
  <si>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</si>
  <si>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</si>
  <si>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</si>
  <si>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</si>
  <si>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</si>
  <si>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</si>
  <si>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</si>
  <si>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</si>
  <si>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</si>
  <si>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</si>
  <si>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</si>
  <si>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</si>
  <si>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</si>
  <si>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</si>
  <si>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</si>
  <si>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</si>
  <si>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</si>
  <si>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</si>
  <si>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</si>
  <si>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</si>
  <si>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</si>
  <si>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</si>
  <si>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</si>
  <si>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</si>
  <si>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</si>
  <si>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</si>
  <si>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</si>
  <si>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</si>
  <si>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</si>
  <si>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</si>
  <si>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</si>
  <si>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</si>
  <si>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</si>
  <si>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</si>
  <si>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월령 40% 이상으로 방풍막 연결</t>
  </si>
  <si>
    <t>두원재</t>
  </si>
  <si>
    <t>E_056579-056584</t>
  </si>
  <si>
    <t>E_056579-056584 TMT 스크립트가 누락되어 기존 Dark 스크립트 실행 됨</t>
  </si>
  <si>
    <t>[12:10-12:40] GPS 케이블 연결하고 Net Time 실행 후 Gmon 그래프가 업데이트 되지 않음/ 15.88로 IC K/S/Gui 시각 동기화하고 Gmon을 kill로 껏다 켠 후</t>
  </si>
  <si>
    <t>Gmon 그래프가 새로 뜨면서  정상 작동 함(12월 20일 그래프이미지는 2개가 됨)</t>
  </si>
  <si>
    <t>E_056627-056635</t>
  </si>
  <si>
    <t>E_056627-056635 ICS Header에서 파일 정보가 뜨지 않음 / IC M/T/N/G 재실행 후 정상화 됨</t>
  </si>
  <si>
    <t>[13:05-14:25] mirror angle limited error로 망원경 연결 끊김 / rap dap 초기화 후 정상화 됨</t>
  </si>
  <si>
    <t>KAMP</t>
  </si>
  <si>
    <t>KSP</t>
  </si>
  <si>
    <t>M_056687-056688:T</t>
  </si>
  <si>
    <t>M_056687-056688:T ICT 연속 크러시 나서 재실행 후 정상화 됨</t>
  </si>
  <si>
    <t>ESE</t>
  </si>
  <si>
    <t>SSW</t>
  </si>
  <si>
    <t>SE</t>
  </si>
  <si>
    <t>TMT</t>
  </si>
  <si>
    <t>8s/23k 12s/23k 16s/22k</t>
  </si>
  <si>
    <t>15s/23 26s/24k</t>
  </si>
  <si>
    <t>L_056716-056724</t>
  </si>
  <si>
    <t>달 위치가 flat 위치와 가까워 flat 촬영 안됨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</si>
</sst>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8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Calibri"/>
      <family val="2"/>
      <scheme val="minor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6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30" zoomScaleNormal="130" workbookViewId="0">
      <selection activeCell="C82" sqref="C8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4" t="s">
        <v>0</v>
      </c>
      <c r="C2" s="1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5">
        <v>45646</v>
      </c>
      <c r="D3" s="146"/>
      <c r="E3" s="1"/>
      <c r="F3" s="1"/>
      <c r="G3" s="1"/>
      <c r="H3" s="1"/>
      <c r="I3" s="1"/>
      <c r="J3" s="1"/>
      <c r="K3" s="66" t="s">
        <v>2</v>
      </c>
      <c r="L3" s="147">
        <f>(P31-(P32+P33))/P31*100</f>
        <v>81.651376146788991</v>
      </c>
      <c r="M3" s="147"/>
      <c r="N3" s="66" t="s">
        <v>3</v>
      </c>
      <c r="O3" s="147">
        <f>(P31-P33)/P31*100</f>
        <v>81.651376146788991</v>
      </c>
      <c r="P3" s="147"/>
    </row>
    <row r="4" spans="2:16" ht="14.25" customHeight="1">
      <c r="B4" s="34" t="s">
        <v>4</v>
      </c>
      <c r="C4" s="2" t="s">
        <v>184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4" t="s">
        <v>6</v>
      </c>
      <c r="C7" s="14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0.44861111111111113</v>
      </c>
      <c r="D9" s="8">
        <v>1.4</v>
      </c>
      <c r="E9" s="8">
        <v>20.7</v>
      </c>
      <c r="F9" s="8">
        <v>35.299999999999997</v>
      </c>
      <c r="G9" s="36" t="s">
        <v>196</v>
      </c>
      <c r="H9" s="8">
        <v>2.7</v>
      </c>
      <c r="I9" s="36">
        <v>77.3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20.8</v>
      </c>
      <c r="F10" s="8">
        <v>36.200000000000003</v>
      </c>
      <c r="G10" s="36" t="s">
        <v>197</v>
      </c>
      <c r="H10" s="8">
        <v>0.5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0.72291666666666676</v>
      </c>
      <c r="D11" s="15">
        <v>0.9</v>
      </c>
      <c r="E11" s="15">
        <v>20.2</v>
      </c>
      <c r="F11" s="15">
        <v>36.1</v>
      </c>
      <c r="G11" s="36" t="s">
        <v>198</v>
      </c>
      <c r="H11" s="15">
        <v>8.6999999999999993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24.274305555555554</v>
      </c>
      <c r="D12" s="19">
        <f>AVERAGE(D9:D11)</f>
        <v>1.1666666666666665</v>
      </c>
      <c r="E12" s="19">
        <f>AVERAGE(E9:E11)</f>
        <v>20.566666666666666</v>
      </c>
      <c r="F12" s="20">
        <f>AVERAGE(F9:F11)</f>
        <v>35.866666666666667</v>
      </c>
      <c r="G12" s="21"/>
      <c r="H12" s="22">
        <f>AVERAGE(H9:H11)</f>
        <v>3.9666666666666663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4" t="s">
        <v>25</v>
      </c>
      <c r="C14" s="14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192</v>
      </c>
      <c r="F16" s="27" t="s">
        <v>193</v>
      </c>
      <c r="G16" s="117" t="s">
        <v>199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0.37777777777777777</v>
      </c>
      <c r="D17" s="28">
        <v>0.37916666666666665</v>
      </c>
      <c r="E17" s="28">
        <v>0.44097222222222227</v>
      </c>
      <c r="F17" s="28">
        <v>0.51388888888888895</v>
      </c>
      <c r="G17" s="28">
        <v>0.72499999999999998</v>
      </c>
      <c r="H17" s="28">
        <v>0.7680555555555556</v>
      </c>
      <c r="I17" s="28"/>
      <c r="J17" s="28"/>
      <c r="K17" s="28"/>
      <c r="L17" s="28"/>
      <c r="M17" s="28"/>
      <c r="N17" s="28"/>
      <c r="O17" s="28"/>
      <c r="P17" s="28">
        <v>0.7715277777777777</v>
      </c>
    </row>
    <row r="18" spans="2:16" ht="14.15" customHeight="1">
      <c r="B18" s="35" t="s">
        <v>42</v>
      </c>
      <c r="C18" s="27">
        <v>56553</v>
      </c>
      <c r="D18" s="27">
        <v>56554</v>
      </c>
      <c r="E18" s="27">
        <v>56585</v>
      </c>
      <c r="F18" s="27">
        <v>56623</v>
      </c>
      <c r="G18" s="27">
        <v>56712</v>
      </c>
      <c r="H18" s="27">
        <v>56725</v>
      </c>
      <c r="I18" s="27"/>
      <c r="J18" s="27"/>
      <c r="K18" s="27"/>
      <c r="L18" s="27"/>
      <c r="M18" s="27"/>
      <c r="N18" s="27"/>
      <c r="O18" s="27"/>
      <c r="P18" s="27">
        <v>56730</v>
      </c>
    </row>
    <row r="19" spans="2:16" ht="14.15" customHeight="1" thickBot="1">
      <c r="B19" s="13" t="s">
        <v>43</v>
      </c>
      <c r="C19" s="29"/>
      <c r="D19" s="27">
        <v>56569</v>
      </c>
      <c r="E19" s="30">
        <v>56622</v>
      </c>
      <c r="F19" s="30">
        <v>56711</v>
      </c>
      <c r="G19" s="30">
        <v>56724</v>
      </c>
      <c r="H19" s="30">
        <v>56729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16</v>
      </c>
      <c r="E20" s="33">
        <f>IF(ISNUMBER(E18),E19-E18+1,"")</f>
        <v>38</v>
      </c>
      <c r="F20" s="33">
        <f>IF(ISNUMBER(F18),F19-F18+1,"")</f>
        <v>89</v>
      </c>
      <c r="G20" s="33">
        <f>IF(ISNUMBER(G18),G19-G18+1,"")</f>
        <v>13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3" t="s">
        <v>45</v>
      </c>
      <c r="C22" s="35" t="s">
        <v>21</v>
      </c>
      <c r="D22" s="35" t="s">
        <v>23</v>
      </c>
      <c r="E22" s="35" t="s">
        <v>46</v>
      </c>
      <c r="F22" s="154" t="s">
        <v>47</v>
      </c>
      <c r="G22" s="154"/>
      <c r="H22" s="154"/>
      <c r="I22" s="154"/>
      <c r="J22" s="35" t="s">
        <v>21</v>
      </c>
      <c r="K22" s="35" t="s">
        <v>23</v>
      </c>
      <c r="L22" s="35" t="s">
        <v>46</v>
      </c>
      <c r="M22" s="154" t="s">
        <v>47</v>
      </c>
      <c r="N22" s="154"/>
      <c r="O22" s="154"/>
      <c r="P22" s="154"/>
    </row>
    <row r="23" spans="2:16" ht="13.5" customHeight="1">
      <c r="B23" s="153"/>
      <c r="C23" s="116">
        <v>0.39930555555555558</v>
      </c>
      <c r="D23" s="116">
        <v>0.40138888888888885</v>
      </c>
      <c r="E23" s="36" t="s">
        <v>48</v>
      </c>
      <c r="F23" s="152" t="s">
        <v>200</v>
      </c>
      <c r="G23" s="152"/>
      <c r="H23" s="152"/>
      <c r="I23" s="152"/>
      <c r="J23" s="106"/>
      <c r="K23" s="106"/>
      <c r="L23" s="116" t="s">
        <v>165</v>
      </c>
      <c r="M23" s="152"/>
      <c r="N23" s="152"/>
      <c r="O23" s="152"/>
      <c r="P23" s="152"/>
    </row>
    <row r="24" spans="2:16" ht="13.5" customHeight="1">
      <c r="B24" s="153"/>
      <c r="C24" s="106"/>
      <c r="D24" s="106"/>
      <c r="E24" s="113" t="s">
        <v>180</v>
      </c>
      <c r="F24" s="152"/>
      <c r="G24" s="152"/>
      <c r="H24" s="152"/>
      <c r="I24" s="152"/>
      <c r="J24" s="106"/>
      <c r="K24" s="106"/>
      <c r="L24" s="36" t="s">
        <v>177</v>
      </c>
      <c r="M24" s="152"/>
      <c r="N24" s="152"/>
      <c r="O24" s="152"/>
      <c r="P24" s="152"/>
    </row>
    <row r="25" spans="2:16" ht="13.5" customHeight="1">
      <c r="B25" s="153"/>
      <c r="C25" s="116">
        <v>0.40416666666666662</v>
      </c>
      <c r="D25" s="116">
        <v>0.40625</v>
      </c>
      <c r="E25" s="113" t="s">
        <v>171</v>
      </c>
      <c r="F25" s="152" t="s">
        <v>201</v>
      </c>
      <c r="G25" s="152"/>
      <c r="H25" s="152"/>
      <c r="I25" s="152"/>
      <c r="J25" s="106"/>
      <c r="K25" s="106"/>
      <c r="L25" s="36" t="s">
        <v>49</v>
      </c>
      <c r="M25" s="152"/>
      <c r="N25" s="152"/>
      <c r="O25" s="152"/>
      <c r="P25" s="152"/>
    </row>
    <row r="26" spans="2:16" ht="13.5" customHeight="1">
      <c r="B26" s="153"/>
      <c r="C26" s="106"/>
      <c r="D26" s="106"/>
      <c r="E26" s="113" t="s">
        <v>165</v>
      </c>
      <c r="F26" s="152"/>
      <c r="G26" s="152"/>
      <c r="H26" s="152"/>
      <c r="I26" s="152"/>
      <c r="J26" s="106"/>
      <c r="K26" s="106"/>
      <c r="L26" s="36" t="s">
        <v>178</v>
      </c>
      <c r="M26" s="152"/>
      <c r="N26" s="152"/>
      <c r="O26" s="152"/>
      <c r="P26" s="152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4" t="s">
        <v>50</v>
      </c>
      <c r="C28" s="144"/>
      <c r="D28" s="14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0.12847222222222224</v>
      </c>
      <c r="P30" s="46">
        <f>SUM(C30:J30,L30:N30)</f>
        <v>0.14583333333333331</v>
      </c>
    </row>
    <row r="31" spans="2:16" ht="14.15" customHeight="1">
      <c r="B31" s="37" t="s">
        <v>170</v>
      </c>
      <c r="C31" s="47"/>
      <c r="D31" s="7">
        <v>0.21180555555555555</v>
      </c>
      <c r="E31" s="7">
        <v>7.2916666666666671E-2</v>
      </c>
      <c r="F31" s="7"/>
      <c r="G31" s="7"/>
      <c r="H31" s="7"/>
      <c r="I31" s="7"/>
      <c r="J31" s="7"/>
      <c r="K31" s="7">
        <v>1.8055555555555557E-2</v>
      </c>
      <c r="L31" s="7"/>
      <c r="M31" s="7"/>
      <c r="N31" s="7"/>
      <c r="O31" s="48"/>
      <c r="P31" s="46">
        <f>SUM(C31:N31)</f>
        <v>0.30277777777777776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>
        <v>5.5555555555555552E-2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5.5555555555555552E-2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0.15625</v>
      </c>
      <c r="E34" s="110">
        <f t="shared" si="1"/>
        <v>7.2916666666666671E-2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1.8055555555555557E-2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0.2472222222222222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5" t="s">
        <v>67</v>
      </c>
      <c r="C36" s="118" t="s">
        <v>185</v>
      </c>
      <c r="D36" s="118"/>
      <c r="E36" s="158" t="s">
        <v>189</v>
      </c>
      <c r="F36" s="159"/>
      <c r="G36" s="158" t="s">
        <v>194</v>
      </c>
      <c r="H36" s="159"/>
      <c r="I36" s="158" t="s">
        <v>202</v>
      </c>
      <c r="J36" s="159"/>
      <c r="K36" s="158"/>
      <c r="L36" s="159"/>
      <c r="M36" s="118"/>
      <c r="N36" s="118"/>
      <c r="O36" s="118"/>
      <c r="P36" s="118"/>
    </row>
    <row r="37" spans="2:16" ht="18" customHeight="1">
      <c r="B37" s="156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</row>
    <row r="38" spans="2:16" ht="18" customHeight="1">
      <c r="B38" s="156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6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6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66" t="s">
        <v>186</v>
      </c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5" customHeight="1">
      <c r="B45" s="169" t="s">
        <v>187</v>
      </c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5" customHeight="1">
      <c r="B46" s="169" t="s">
        <v>188</v>
      </c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5" customHeight="1">
      <c r="B47" s="122" t="s">
        <v>190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22" t="s">
        <v>191</v>
      </c>
      <c r="C48" s="123"/>
      <c r="D48" s="123"/>
      <c r="E48" s="123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4"/>
    </row>
    <row r="49" spans="2:16" ht="14.15" customHeight="1">
      <c r="B49" s="122" t="s">
        <v>195</v>
      </c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5" customHeight="1">
      <c r="B50" s="169" t="s">
        <v>203</v>
      </c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5" customHeight="1">
      <c r="B51" s="169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5" customHeight="1">
      <c r="B52" s="169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Bot="1">
      <c r="B53" s="184" t="s">
        <v>168</v>
      </c>
      <c r="C53" s="185"/>
      <c r="D53" s="115"/>
      <c r="E53" s="115"/>
      <c r="F53" s="115"/>
      <c r="G53" s="186"/>
      <c r="H53" s="185"/>
      <c r="I53" s="185"/>
      <c r="J53" s="185"/>
      <c r="K53" s="185"/>
      <c r="L53" s="185"/>
      <c r="M53" s="185"/>
      <c r="N53" s="185"/>
      <c r="O53" s="185"/>
      <c r="P53" s="187"/>
    </row>
    <row r="54" spans="2:16" ht="14.15" customHeight="1" thickTop="1" thickBot="1">
      <c r="B54" s="179" t="s">
        <v>172</v>
      </c>
      <c r="C54" s="180"/>
      <c r="D54" s="180"/>
      <c r="E54" s="180"/>
      <c r="F54" s="112"/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70" t="s">
        <v>76</v>
      </c>
      <c r="C59" s="161"/>
      <c r="D59" s="58">
        <v>7</v>
      </c>
      <c r="E59" s="170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70" t="s">
        <v>81</v>
      </c>
      <c r="C60" s="161"/>
      <c r="D60" s="58" t="b">
        <v>1</v>
      </c>
      <c r="E60" s="170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70" t="s">
        <v>86</v>
      </c>
      <c r="C61" s="161"/>
      <c r="D61" s="58" t="b">
        <v>1</v>
      </c>
      <c r="E61" s="170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70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70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70" t="s">
        <v>98</v>
      </c>
      <c r="F64" s="161"/>
      <c r="G64" s="58" t="b">
        <v>1</v>
      </c>
      <c r="H64" s="71"/>
      <c r="I64" s="72"/>
      <c r="J64" s="73"/>
      <c r="K64" s="177" t="s">
        <v>99</v>
      </c>
      <c r="L64" s="178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1" t="s">
        <v>105</v>
      </c>
      <c r="C69" s="171"/>
      <c r="D69" s="81"/>
      <c r="E69" s="81"/>
      <c r="F69" s="173" t="s">
        <v>106</v>
      </c>
      <c r="G69" s="175" t="s">
        <v>107</v>
      </c>
      <c r="H69" s="81"/>
      <c r="I69" s="171" t="s">
        <v>108</v>
      </c>
      <c r="J69" s="171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2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-160.5</v>
      </c>
      <c r="D72" s="60">
        <v>-160.4</v>
      </c>
      <c r="E72" s="100" t="s">
        <v>118</v>
      </c>
      <c r="F72" s="60">
        <v>26.9</v>
      </c>
      <c r="G72" s="60">
        <v>25.4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-155.5</v>
      </c>
      <c r="D73" s="60">
        <v>-155.4</v>
      </c>
      <c r="E73" s="102" t="s">
        <v>122</v>
      </c>
      <c r="F73" s="61">
        <v>31.1</v>
      </c>
      <c r="G73" s="61">
        <v>32.5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-172.4</v>
      </c>
      <c r="D74" s="60">
        <v>-171.2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-120</v>
      </c>
      <c r="D75" s="60">
        <v>-121.3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</v>
      </c>
      <c r="D76" s="60">
        <v>35.5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32.200000000000003</v>
      </c>
      <c r="D77" s="60">
        <v>31.4</v>
      </c>
      <c r="E77" s="102" t="s">
        <v>142</v>
      </c>
      <c r="F77" s="62">
        <v>265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30.11</v>
      </c>
      <c r="D78" s="60">
        <v>29.2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28.9</v>
      </c>
      <c r="D79" s="60">
        <v>27.9</v>
      </c>
      <c r="E79" s="100" t="s">
        <v>152</v>
      </c>
      <c r="F79" s="60">
        <v>18.600000000000001</v>
      </c>
      <c r="G79" s="60">
        <v>20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1.2E-4</v>
      </c>
      <c r="D80" s="64">
        <v>1.2899999999999999E-4</v>
      </c>
      <c r="E80" s="102" t="s">
        <v>157</v>
      </c>
      <c r="F80" s="61">
        <v>46.1</v>
      </c>
      <c r="G80" s="61">
        <v>43.6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48" t="s">
        <v>161</v>
      </c>
      <c r="C84" s="148"/>
    </row>
    <row r="85" spans="2:16" ht="15" customHeight="1">
      <c r="B85" s="149" t="s">
        <v>183</v>
      </c>
      <c r="C85" s="150"/>
      <c r="D85" s="150"/>
      <c r="E85" s="150"/>
      <c r="F85" s="150"/>
      <c r="G85" s="150"/>
      <c r="H85" s="150"/>
      <c r="I85" s="150"/>
      <c r="J85" s="150"/>
      <c r="K85" s="150"/>
      <c r="L85" s="150"/>
      <c r="M85" s="150"/>
      <c r="N85" s="150"/>
      <c r="O85" s="150"/>
      <c r="P85" s="151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2024-12-20T18:51:14Z</dcterms:modified>
</cp:coreProperties>
</file>