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<sst xmlns="http://schemas.openxmlformats.org/spreadsheetml/2006/main" count="225" uniqueCount="210">
  <si>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</si>
  <si>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</si>
  <si>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</si>
  <si>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</si>
  <si>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</si>
  <si>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</si>
  <si>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</si>
  <si>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</si>
  <si>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</si>
  <si>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</si>
  <si>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</si>
  <si>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</si>
  <si>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</si>
  <si>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</si>
  <si>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</si>
  <si>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</si>
  <si>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</si>
  <si>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</si>
  <si>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</si>
  <si>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</si>
  <si>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</si>
  <si>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</si>
  <si>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</si>
  <si>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</si>
  <si>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</si>
  <si>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</si>
  <si>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</si>
  <si>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</si>
  <si>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</si>
  <si>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</si>
  <si>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</si>
  <si>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</si>
  <si>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</si>
  <si>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</si>
  <si>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</si>
  <si>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</si>
  <si>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</si>
  <si>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</si>
  <si>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</si>
  <si>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</si>
  <si>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</si>
  <si>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</si>
  <si>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</si>
  <si>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</si>
  <si>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</si>
  <si>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</si>
  <si>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</si>
  <si>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</si>
  <si>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</si>
  <si>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</si>
  <si>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</si>
  <si>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</si>
  <si>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</si>
  <si>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</si>
  <si>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</si>
  <si>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</si>
  <si>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</si>
  <si>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</si>
  <si>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</si>
  <si>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</si>
  <si>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</si>
  <si>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</si>
  <si>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</si>
  <si>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</si>
  <si>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</si>
  <si>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</si>
  <si>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</si>
  <si>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</si>
  <si>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</si>
  <si>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</si>
  <si>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</si>
  <si>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</si>
  <si>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</si>
  <si>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</si>
  <si>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</si>
  <si>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</si>
  <si>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</si>
  <si>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</si>
  <si>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</si>
  <si>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</si>
  <si>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</si>
  <si>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</si>
  <si>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</si>
  <si>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</si>
  <si>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</si>
  <si>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</si>
  <si>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</si>
  <si>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</si>
  <si>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</si>
  <si>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</si>
  <si>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</si>
  <si>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</si>
  <si>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</si>
  <si>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</si>
  <si>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</si>
  <si>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</si>
  <si>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</si>
  <si>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</si>
  <si>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</si>
  <si>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</si>
  <si>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</si>
  <si>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</si>
  <si>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</si>
  <si>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</si>
  <si>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</si>
  <si>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</si>
  <si>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</si>
  <si>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</si>
  <si>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</si>
  <si>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</si>
  <si>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</si>
  <si>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</si>
  <si>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</si>
  <si>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</si>
  <si>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</si>
  <si>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</si>
  <si>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</si>
  <si>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</si>
  <si>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</si>
  <si>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</si>
  <si>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</si>
  <si>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</si>
  <si>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</si>
  <si>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</si>
  <si>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</si>
  <si>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</si>
  <si>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</si>
  <si>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</si>
  <si>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</si>
  <si>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</si>
  <si>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</si>
  <si>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</si>
  <si>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</si>
  <si>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</si>
  <si>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</si>
  <si>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</si>
  <si>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</si>
  <si>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</si>
  <si>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</si>
  <si>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</si>
  <si>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</si>
  <si>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</si>
  <si>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</si>
  <si>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</si>
  <si>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</si>
  <si>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</si>
  <si>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</si>
  <si>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</si>
  <si>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</si>
  <si>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</si>
  <si>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</si>
  <si>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</si>
  <si>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</si>
  <si>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</si>
  <si>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</si>
  <si>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</si>
  <si>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</si>
  <si>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</si>
  <si>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</si>
  <si>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</si>
  <si>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</si>
  <si>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</si>
  <si>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</si>
  <si>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</si>
  <si>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</si>
  <si>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</si>
  <si>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</si>
  <si>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</si>
  <si>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</si>
  <si>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</si>
  <si>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</si>
  <si>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</si>
  <si>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</si>
  <si>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</si>
  <si>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</si>
  <si>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</si>
  <si>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</si>
  <si>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</si>
  <si>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</si>
  <si>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</si>
  <si>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</si>
  <si>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</si>
  <si>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</si>
  <si>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</si>
  <si>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</si>
  <si>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TMT</t>
  </si>
  <si>
    <t>ESE</t>
  </si>
  <si>
    <t>KAMP</t>
  </si>
  <si>
    <t>I_056356</t>
  </si>
  <si>
    <t>M_056357-056358:K</t>
  </si>
  <si>
    <t>M_056359:K/M/T</t>
  </si>
  <si>
    <t>M_056359:K/M/T ICK 크러시 나서 재실행 후 K/M/T 크러시 발생 / 각 IC 재실행 후 정상화 됨</t>
  </si>
  <si>
    <t>KSP</t>
  </si>
  <si>
    <t>I_056368</t>
  </si>
  <si>
    <t>E_056365-056388</t>
  </si>
  <si>
    <t>E_056365-056388 UTC와 시간 혼동해 1시간 일찍 ENG 시작함</t>
  </si>
  <si>
    <t>I_056487</t>
  </si>
  <si>
    <t>I_056488</t>
  </si>
  <si>
    <t>I_056490</t>
  </si>
  <si>
    <t>I_056510</t>
  </si>
  <si>
    <t>I_056522</t>
  </si>
  <si>
    <t>I_056526</t>
  </si>
  <si>
    <t>I_056356 / I_056368 / I_056487 / I_056488 / I_056490 / I_056510 / I_056522 / I_056526 date-obs 와 TSHopen -1.50 이상  시각 차이가 나면 Header의 색깔 변함</t>
  </si>
  <si>
    <t>L_056531-056539</t>
  </si>
  <si>
    <t>12s/22k 17s/23k 21s/21k</t>
  </si>
  <si>
    <t>40s/25k 21s/28k</t>
  </si>
  <si>
    <t>30s/21k 25s/26k 14s/21k</t>
  </si>
  <si>
    <t>SE</t>
  </si>
  <si>
    <t>L_056531-056539 달에 의한 빛 번짐 (HA:-01:34:09 / ALT:46.3 / AZ:144.9)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</si>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</sst>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30" zoomScaleNormal="130" workbookViewId="0">
      <selection activeCell="J75" sqref="J7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45645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184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0.44791666666666669</v>
      </c>
      <c r="D9" s="8">
        <v>4.8</v>
      </c>
      <c r="E9" s="8">
        <v>16</v>
      </c>
      <c r="F9" s="8">
        <v>45.4</v>
      </c>
      <c r="G9" s="36" t="s">
        <v>186</v>
      </c>
      <c r="H9" s="8">
        <v>6.5</v>
      </c>
      <c r="I9" s="36">
        <v>85.6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2.1</v>
      </c>
      <c r="E10" s="8">
        <v>13.8</v>
      </c>
      <c r="F10" s="8">
        <v>57.2</v>
      </c>
      <c r="G10" s="36" t="s">
        <v>207</v>
      </c>
      <c r="H10" s="8">
        <v>6.2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0.72222222222222221</v>
      </c>
      <c r="D11" s="15">
        <v>2.6</v>
      </c>
      <c r="E11" s="15">
        <v>12.9</v>
      </c>
      <c r="F11" s="15">
        <v>58.6</v>
      </c>
      <c r="G11" s="36" t="s">
        <v>207</v>
      </c>
      <c r="H11" s="15">
        <v>2.9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24.274305555555554</v>
      </c>
      <c r="D12" s="19">
        <f>AVERAGE(D9:D11)</f>
        <v>3.1666666666666665</v>
      </c>
      <c r="E12" s="19">
        <f>AVERAGE(E9:E11)</f>
        <v>14.233333333333334</v>
      </c>
      <c r="F12" s="20">
        <f>AVERAGE(F9:F11)</f>
        <v>53.733333333333327</v>
      </c>
      <c r="G12" s="21"/>
      <c r="H12" s="22">
        <f>AVERAGE(H9:H11)</f>
        <v>5.2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185</v>
      </c>
      <c r="F16" s="27" t="s">
        <v>187</v>
      </c>
      <c r="G16" s="117" t="s">
        <v>192</v>
      </c>
      <c r="H16" s="27" t="s">
        <v>185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0.38125000000000003</v>
      </c>
      <c r="D17" s="28">
        <v>0.38263888888888892</v>
      </c>
      <c r="E17" s="28">
        <v>0.42152777777777778</v>
      </c>
      <c r="F17" s="28">
        <v>0.44444444444444442</v>
      </c>
      <c r="G17" s="28">
        <v>0.47083333333333338</v>
      </c>
      <c r="H17" s="28">
        <v>0.7270833333333333</v>
      </c>
      <c r="I17" s="28">
        <v>0.75208333333333333</v>
      </c>
      <c r="J17" s="28"/>
      <c r="K17" s="28"/>
      <c r="L17" s="28"/>
      <c r="M17" s="28"/>
      <c r="N17" s="28"/>
      <c r="O17" s="28"/>
      <c r="P17" s="28">
        <v>0.77708333333333324</v>
      </c>
    </row>
    <row r="18" spans="2:16" ht="14.15" customHeight="1">
      <c r="B18" s="35" t="s">
        <v>42</v>
      </c>
      <c r="C18" s="27">
        <v>56319</v>
      </c>
      <c r="D18" s="27">
        <v>56320</v>
      </c>
      <c r="E18" s="27">
        <v>56342</v>
      </c>
      <c r="F18" s="27">
        <v>56354</v>
      </c>
      <c r="G18" s="27">
        <v>56365</v>
      </c>
      <c r="H18" s="27">
        <v>56527</v>
      </c>
      <c r="I18" s="27">
        <v>56540</v>
      </c>
      <c r="J18" s="27"/>
      <c r="K18" s="27"/>
      <c r="L18" s="27"/>
      <c r="M18" s="27"/>
      <c r="N18" s="27"/>
      <c r="O18" s="27"/>
      <c r="P18" s="27">
        <v>56552</v>
      </c>
    </row>
    <row r="19" spans="2:16" ht="14.15" customHeight="1" thickBot="1">
      <c r="B19" s="13" t="s">
        <v>43</v>
      </c>
      <c r="C19" s="29"/>
      <c r="D19" s="27">
        <v>56332</v>
      </c>
      <c r="E19" s="30">
        <v>56353</v>
      </c>
      <c r="F19" s="30">
        <v>56364</v>
      </c>
      <c r="G19" s="30">
        <v>56526</v>
      </c>
      <c r="H19" s="30">
        <v>56539</v>
      </c>
      <c r="I19" s="30">
        <v>56551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11</v>
      </c>
      <c r="G20" s="33">
        <f>IF(ISNUMBER(G18),G19-G18+1,"")</f>
        <v>162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06"/>
      <c r="D23" s="10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/>
      <c r="D24" s="106"/>
      <c r="E24" s="113" t="s">
        <v>180</v>
      </c>
      <c r="F24" s="163" t="s">
        <v>209</v>
      </c>
      <c r="G24" s="163"/>
      <c r="H24" s="163"/>
      <c r="I24" s="163"/>
      <c r="J24" s="106">
        <v>0.7597222222222223</v>
      </c>
      <c r="K24" s="106">
        <v>0.7631944444444444</v>
      </c>
      <c r="L24" s="36" t="s">
        <v>177</v>
      </c>
      <c r="M24" s="163" t="s">
        <v>205</v>
      </c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>
        <v>0.36249999999999999</v>
      </c>
      <c r="D26" s="106">
        <v>0.36458333333333331</v>
      </c>
      <c r="E26" s="113" t="s">
        <v>165</v>
      </c>
      <c r="F26" s="163" t="s">
        <v>204</v>
      </c>
      <c r="G26" s="163"/>
      <c r="H26" s="163"/>
      <c r="I26" s="163"/>
      <c r="J26" s="106">
        <v>0.76388888888888884</v>
      </c>
      <c r="K26" s="106">
        <v>0.76666666666666661</v>
      </c>
      <c r="L26" s="36" t="s">
        <v>178</v>
      </c>
      <c r="M26" s="163" t="s">
        <v>206</v>
      </c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0.21180555555555555</v>
      </c>
      <c r="P30" s="46">
        <f>SUM(C30:J30,L30:N30)</f>
        <v>6.25E-2</v>
      </c>
    </row>
    <row r="31" spans="2:16" ht="14.15" customHeight="1">
      <c r="B31" s="37" t="s">
        <v>170</v>
      </c>
      <c r="C31" s="47"/>
      <c r="D31" s="7">
        <v>0.25625000000000003</v>
      </c>
      <c r="E31" s="7">
        <v>2.6388888888888889E-2</v>
      </c>
      <c r="F31" s="7"/>
      <c r="G31" s="7"/>
      <c r="H31" s="7"/>
      <c r="I31" s="7"/>
      <c r="J31" s="7"/>
      <c r="K31" s="7">
        <v>3.6111111111111115E-2</v>
      </c>
      <c r="L31" s="7"/>
      <c r="M31" s="7"/>
      <c r="N31" s="7"/>
      <c r="O31" s="48"/>
      <c r="P31" s="46">
        <f>SUM(C31:N31)</f>
        <v>0.31875000000000003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0.25625000000000003</v>
      </c>
      <c r="E34" s="110">
        <f t="shared" si="1"/>
        <v>2.6388888888888889E-2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3.6111111111111115E-2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0.31875000000000003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49" t="s">
        <v>188</v>
      </c>
      <c r="D36" s="149"/>
      <c r="E36" s="153" t="s">
        <v>189</v>
      </c>
      <c r="F36" s="154"/>
      <c r="G36" s="153" t="s">
        <v>190</v>
      </c>
      <c r="H36" s="154"/>
      <c r="I36" s="153" t="s">
        <v>194</v>
      </c>
      <c r="J36" s="154"/>
      <c r="K36" s="153" t="s">
        <v>193</v>
      </c>
      <c r="L36" s="154"/>
      <c r="M36" s="149" t="s">
        <v>196</v>
      </c>
      <c r="N36" s="149"/>
      <c r="O36" s="149" t="s">
        <v>197</v>
      </c>
      <c r="P36" s="149"/>
    </row>
    <row r="37" spans="2:16" ht="18" customHeight="1">
      <c r="B37" s="151"/>
      <c r="C37" s="149" t="s">
        <v>198</v>
      </c>
      <c r="D37" s="149"/>
      <c r="E37" s="149" t="s">
        <v>199</v>
      </c>
      <c r="F37" s="149"/>
      <c r="G37" s="149" t="s">
        <v>200</v>
      </c>
      <c r="H37" s="149"/>
      <c r="I37" s="149" t="s">
        <v>201</v>
      </c>
      <c r="J37" s="149"/>
      <c r="K37" s="149" t="s">
        <v>203</v>
      </c>
      <c r="L37" s="149"/>
      <c r="M37" s="149"/>
      <c r="N37" s="149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 t="s">
        <v>179</v>
      </c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202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46" t="s">
        <v>208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</v>
      </c>
      <c r="D72" s="60">
        <v>-163</v>
      </c>
      <c r="E72" s="100" t="s">
        <v>118</v>
      </c>
      <c r="F72" s="60">
        <v>25.6</v>
      </c>
      <c r="G72" s="60">
        <v>22.2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-155.80000000000001</v>
      </c>
      <c r="D73" s="60">
        <v>-158.4</v>
      </c>
      <c r="E73" s="102" t="s">
        <v>122</v>
      </c>
      <c r="F73" s="61">
        <v>32</v>
      </c>
      <c r="G73" s="61">
        <v>35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-172.7</v>
      </c>
      <c r="D74" s="60">
        <v>-174.7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-120.5</v>
      </c>
      <c r="D75" s="60">
        <v>-126.4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4</v>
      </c>
      <c r="O75" s="81"/>
      <c r="P75" s="81"/>
      <c r="Q75" s="107"/>
    </row>
    <row r="76" spans="2:17" ht="20.149999999999999" customHeight="1">
      <c r="B76" s="100" t="s">
        <v>136</v>
      </c>
      <c r="C76" s="60">
        <v>35</v>
      </c>
      <c r="D76" s="60">
        <v>31.5</v>
      </c>
      <c r="E76" s="102" t="s">
        <v>137</v>
      </c>
      <c r="F76" s="62">
        <v>45</v>
      </c>
      <c r="G76" s="62">
        <v>40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31.1</v>
      </c>
      <c r="D77" s="60">
        <v>27.8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28.9</v>
      </c>
      <c r="D78" s="60">
        <v>25.5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27.7</v>
      </c>
      <c r="D79" s="60">
        <v>24.3</v>
      </c>
      <c r="E79" s="100" t="s">
        <v>152</v>
      </c>
      <c r="F79" s="60">
        <v>18</v>
      </c>
      <c r="G79" s="60">
        <v>14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1.18E-4</v>
      </c>
      <c r="D80" s="64">
        <v>6.0900000000000003E-5</v>
      </c>
      <c r="E80" s="102" t="s">
        <v>157</v>
      </c>
      <c r="F80" s="61">
        <v>53.7</v>
      </c>
      <c r="G80" s="61">
        <v>64.400000000000006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2024-12-19T18:54:53Z</dcterms:modified>
</cp:coreProperties>
</file>