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<sst xmlns="http://schemas.openxmlformats.org/spreadsheetml/2006/main" count="213" uniqueCount="201">
  <si>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</si>
  <si>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</si>
  <si>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</si>
  <si>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</si>
  <si>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</si>
  <si>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</si>
  <si>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</si>
  <si>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</si>
  <si>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</si>
  <si>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</si>
  <si>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</si>
  <si>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</si>
  <si>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</si>
  <si>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</si>
  <si>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</si>
  <si>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</si>
  <si>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</si>
  <si>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</si>
  <si>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</si>
  <si>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</si>
  <si>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</si>
  <si>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</si>
  <si>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</si>
  <si>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</si>
  <si>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</si>
  <si>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</si>
  <si>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</si>
  <si>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</si>
  <si>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</si>
  <si>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</si>
  <si>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</si>
  <si>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</si>
  <si>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</si>
  <si>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</si>
  <si>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</si>
  <si>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</si>
  <si>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</si>
  <si>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</si>
  <si>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</si>
  <si>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</si>
  <si>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</si>
  <si>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</si>
  <si>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</si>
  <si>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</si>
  <si>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</si>
  <si>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</si>
  <si>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</si>
  <si>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</si>
  <si>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</si>
  <si>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</si>
  <si>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</si>
  <si>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</si>
  <si>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</si>
  <si>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</si>
  <si>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</si>
  <si>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</si>
  <si>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</si>
  <si>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</si>
  <si>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</si>
  <si>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</si>
  <si>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</si>
  <si>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</si>
  <si>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</si>
  <si>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</si>
  <si>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</si>
  <si>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</si>
  <si>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</si>
  <si>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</si>
  <si>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</si>
  <si>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</si>
  <si>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</si>
  <si>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</si>
  <si>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</si>
  <si>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</si>
  <si>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</si>
  <si>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</si>
  <si>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</si>
  <si>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</si>
  <si>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</si>
  <si>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</si>
  <si>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</si>
  <si>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</si>
  <si>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</si>
  <si>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</si>
  <si>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</si>
  <si>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</si>
  <si>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</si>
  <si>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</si>
  <si>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</si>
  <si>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</si>
  <si>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</si>
  <si>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</si>
  <si>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</si>
  <si>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</si>
  <si>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</si>
  <si>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</si>
  <si>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</si>
  <si>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</si>
  <si>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</si>
  <si>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</si>
  <si>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</si>
  <si>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</si>
  <si>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</si>
  <si>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</si>
  <si>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</si>
  <si>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</si>
  <si>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</si>
  <si>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</si>
  <si>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</si>
  <si>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</si>
  <si>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</si>
  <si>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</si>
  <si>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</si>
  <si>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</si>
  <si>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</si>
  <si>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</si>
  <si>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</si>
  <si>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</si>
  <si>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</si>
  <si>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</si>
  <si>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</si>
  <si>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</si>
  <si>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</si>
  <si>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</si>
  <si>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</si>
  <si>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</si>
  <si>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</si>
  <si>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</si>
  <si>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</si>
  <si>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</si>
  <si>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</si>
  <si>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</si>
  <si>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</si>
  <si>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</si>
  <si>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</si>
  <si>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</si>
  <si>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</si>
  <si>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</si>
  <si>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</si>
  <si>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</si>
  <si>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</si>
  <si>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</si>
  <si>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</si>
  <si>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</si>
  <si>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</si>
  <si>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</si>
  <si>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</si>
  <si>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</si>
  <si>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</si>
  <si>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</si>
  <si>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</si>
  <si>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</si>
  <si>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</si>
  <si>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</si>
  <si>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</si>
  <si>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</si>
  <si>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</si>
  <si>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</si>
  <si>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</si>
  <si>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</si>
  <si>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</si>
  <si>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</si>
  <si>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</si>
  <si>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</si>
  <si>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</si>
  <si>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</si>
  <si>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</si>
  <si>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</si>
  <si>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</si>
  <si>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</si>
  <si>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</si>
  <si>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</si>
  <si>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</si>
  <si>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</si>
  <si>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</si>
  <si>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</si>
  <si>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</si>
  <si>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</si>
  <si>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</si>
  <si>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</si>
  <si>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</si>
  <si>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</si>
  <si>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월령 40% 이하로 방풍막 해제</t>
  </si>
  <si>
    <t>김예은</t>
  </si>
  <si>
    <t>ALL</t>
  </si>
  <si>
    <t>TMT</t>
  </si>
  <si>
    <t>KAMP</t>
  </si>
  <si>
    <t>MMA</t>
  </si>
  <si>
    <t>Dec limit 으로 KS4 script #51(KS4-649-2 RA 02:1054.5/ DEC -83:53:00) 포인팅 실패함/ 다음 관측대상으로 넘어가고 정상 관측 됨</t>
  </si>
  <si>
    <t>Dec limit 으로 KS4 script #60-68 스킵함</t>
  </si>
  <si>
    <t>[14:45] 짙은 구름으로 인한 관측 대기/ [15:40] 관측 재개</t>
  </si>
  <si>
    <t>M_048819</t>
  </si>
  <si>
    <t>[16:47] gmon 프로그램과 터미널이 갑자기 종료됨/ 재실행 후 정상화 됨</t>
  </si>
  <si>
    <t>C_048771-048835</t>
  </si>
  <si>
    <t>구름의 영향으로 오후/ 오전 flat 건너 뜀</t>
  </si>
  <si>
    <t>TMT/KAMP 관측 초반 습도-풍속-구름의 영향이 없없으나 초점이 잘 모이지 않음/ IC gui 재실행과 액츄에이터 재설정 그리고 gmon 초점조정 후에도 변화 없음</t>
  </si>
  <si>
    <t>-</t>
  </si>
  <si>
    <t>[17:15] 짙은 구름으로 인한 관측 대기/ [17:40] 짙은 구름으로 인한 관측 종료</t>
  </si>
  <si>
    <t>NE</t>
  </si>
  <si>
    <t>NNE</t>
  </si>
  <si>
    <t>NNW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</si>
</sst>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45599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82.688391038696523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0.4152777777777778</v>
      </c>
      <c r="D9" s="8">
        <v>3.3</v>
      </c>
      <c r="E9" s="8">
        <v>22.4</v>
      </c>
      <c r="F9" s="8">
        <v>40.1</v>
      </c>
      <c r="G9" s="36" t="s">
        <v>198</v>
      </c>
      <c r="H9" s="8">
        <v>5.7</v>
      </c>
      <c r="I9" s="36">
        <v>4.0999999999999996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1.5</v>
      </c>
      <c r="E10" s="8">
        <v>20.6</v>
      </c>
      <c r="F10" s="8">
        <v>49.5</v>
      </c>
      <c r="G10" s="36" t="s">
        <v>199</v>
      </c>
      <c r="H10" s="8">
        <v>5.5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0.73541666666666661</v>
      </c>
      <c r="D11" s="15" t="s">
        <v>196</v>
      </c>
      <c r="E11" s="15">
        <v>18.7</v>
      </c>
      <c r="F11" s="15">
        <v>58.2</v>
      </c>
      <c r="G11" s="36" t="s">
        <v>200</v>
      </c>
      <c r="H11" s="15">
        <v>8.4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24.320138888888888</v>
      </c>
      <c r="D12" s="19">
        <f>AVERAGE(D9:D11)</f>
        <v>2.4</v>
      </c>
      <c r="E12" s="19">
        <f>AVERAGE(E9:E11)</f>
        <v>20.566666666666666</v>
      </c>
      <c r="F12" s="20">
        <f>AVERAGE(F9:F11)</f>
        <v>49.266666666666673</v>
      </c>
      <c r="G12" s="21"/>
      <c r="H12" s="22">
        <f>AVERAGE(H9:H11)</f>
        <v>6.5333333333333341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165</v>
      </c>
      <c r="D16" s="27" t="s">
        <v>184</v>
      </c>
      <c r="E16" s="27" t="s">
        <v>185</v>
      </c>
      <c r="F16" s="27" t="s">
        <v>186</v>
      </c>
      <c r="G16" s="116" t="s">
        <v>187</v>
      </c>
      <c r="H16" s="27" t="s">
        <v>184</v>
      </c>
      <c r="I16" s="27"/>
      <c r="J16" s="27"/>
      <c r="K16" s="27"/>
      <c r="L16" s="27"/>
      <c r="M16" s="27"/>
      <c r="N16" s="27"/>
      <c r="O16" s="27"/>
      <c r="P16" s="27" t="s">
        <v>165</v>
      </c>
    </row>
    <row r="17" spans="2:16" ht="14.15" customHeight="1">
      <c r="B17" s="35" t="s">
        <v>41</v>
      </c>
      <c r="C17" s="28">
        <v>0.36527777777777781</v>
      </c>
      <c r="D17" s="28">
        <v>0.3659722222222222</v>
      </c>
      <c r="E17" s="28">
        <v>0.39305555555555555</v>
      </c>
      <c r="F17" s="28">
        <v>0.41388888888888892</v>
      </c>
      <c r="G17" s="28">
        <v>0.47847222222222219</v>
      </c>
      <c r="H17" s="28">
        <v>0.73541666666666661</v>
      </c>
      <c r="I17" s="28"/>
      <c r="J17" s="28"/>
      <c r="K17" s="28"/>
      <c r="L17" s="28"/>
      <c r="M17" s="28"/>
      <c r="N17" s="28"/>
      <c r="O17" s="28"/>
      <c r="P17" s="28">
        <v>0.73958333333333337</v>
      </c>
    </row>
    <row r="18" spans="2:16" ht="14.15" customHeight="1">
      <c r="B18" s="35" t="s">
        <v>42</v>
      </c>
      <c r="C18" s="27">
        <v>48682</v>
      </c>
      <c r="D18" s="27">
        <v>48683</v>
      </c>
      <c r="E18" s="27">
        <v>48695</v>
      </c>
      <c r="F18" s="27">
        <v>48707</v>
      </c>
      <c r="G18" s="27">
        <v>48751</v>
      </c>
      <c r="H18" s="27">
        <v>48836</v>
      </c>
      <c r="I18" s="27"/>
      <c r="J18" s="27"/>
      <c r="K18" s="27"/>
      <c r="L18" s="27"/>
      <c r="M18" s="27"/>
      <c r="N18" s="27"/>
      <c r="O18" s="27"/>
      <c r="P18" s="27">
        <v>48841</v>
      </c>
    </row>
    <row r="19" spans="2:16" ht="14.15" customHeight="1" thickBot="1">
      <c r="B19" s="13" t="s">
        <v>43</v>
      </c>
      <c r="C19" s="29"/>
      <c r="D19" s="27">
        <v>48687</v>
      </c>
      <c r="E19" s="30">
        <v>48706</v>
      </c>
      <c r="F19" s="30">
        <v>48750</v>
      </c>
      <c r="G19" s="30">
        <v>48835</v>
      </c>
      <c r="H19" s="30">
        <v>48840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44</v>
      </c>
      <c r="G20" s="33">
        <f>IF(ISNUMBER(G18),G19-G18+1,"")</f>
        <v>85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181</v>
      </c>
      <c r="F24" s="177"/>
      <c r="G24" s="177"/>
      <c r="H24" s="177"/>
      <c r="I24" s="177"/>
      <c r="J24" s="106"/>
      <c r="K24" s="106"/>
      <c r="L24" s="36" t="s">
        <v>178</v>
      </c>
      <c r="M24" s="177"/>
      <c r="N24" s="177"/>
      <c r="O24" s="177"/>
      <c r="P24" s="177"/>
    </row>
    <row r="25" spans="2:16" ht="13.5" customHeight="1">
      <c r="B25" s="178"/>
      <c r="C25" s="117"/>
      <c r="D25" s="117"/>
      <c r="E25" s="113" t="s">
        <v>172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166</v>
      </c>
      <c r="F26" s="177"/>
      <c r="G26" s="177"/>
      <c r="H26" s="177"/>
      <c r="I26" s="177"/>
      <c r="J26" s="106"/>
      <c r="K26" s="106"/>
      <c r="L26" s="36" t="s">
        <v>179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170</v>
      </c>
      <c r="C30" s="42"/>
      <c r="D30" s="43"/>
      <c r="E30" s="43">
        <v>6.25E-2</v>
      </c>
      <c r="F30" s="43">
        <v>0.25763888888888892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0.32013888888888892</v>
      </c>
    </row>
    <row r="31" spans="2:16" ht="14.15" customHeight="1">
      <c r="B31" s="37" t="s">
        <v>171</v>
      </c>
      <c r="C31" s="47"/>
      <c r="D31" s="7"/>
      <c r="E31" s="7">
        <v>6.458333333333334E-2</v>
      </c>
      <c r="F31" s="7">
        <v>0.25763888888888892</v>
      </c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0.34097222222222223</v>
      </c>
    </row>
    <row r="32" spans="2:16" ht="14.15" customHeight="1">
      <c r="B32" s="37" t="s">
        <v>66</v>
      </c>
      <c r="C32" s="49"/>
      <c r="D32" s="50"/>
      <c r="E32" s="50"/>
      <c r="F32" s="50">
        <v>5.9027777777777783E-2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5.9027777777777783E-2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168</v>
      </c>
      <c r="C34" s="110">
        <f>C31-C32-C33</f>
        <v>0</v>
      </c>
      <c r="D34" s="110">
        <f t="shared" ref="D34:P34" si="1">D31-D32-D33</f>
        <v>0</v>
      </c>
      <c r="E34" s="110">
        <f t="shared" si="1"/>
        <v>6.458333333333334E-2</v>
      </c>
      <c r="F34" s="110">
        <f t="shared" si="1"/>
        <v>0.19861111111111113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0.28194444444444444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193</v>
      </c>
      <c r="D36" s="160"/>
      <c r="E36" s="164" t="s">
        <v>191</v>
      </c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180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69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59" t="s">
        <v>194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195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46" t="s">
        <v>188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 t="s">
        <v>189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 t="s">
        <v>190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46" t="s">
        <v>197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2" t="s">
        <v>169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173</v>
      </c>
      <c r="C54" s="148"/>
      <c r="D54" s="148"/>
      <c r="E54" s="148"/>
      <c r="F54" s="112"/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167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174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-160.4</v>
      </c>
      <c r="D72" s="60">
        <v>-160</v>
      </c>
      <c r="E72" s="100" t="s">
        <v>119</v>
      </c>
      <c r="F72" s="60">
        <v>26.9</v>
      </c>
      <c r="G72" s="60">
        <v>26.1</v>
      </c>
      <c r="H72" s="101"/>
      <c r="I72" s="97" t="s">
        <v>120</v>
      </c>
      <c r="J72" s="59">
        <v>0</v>
      </c>
      <c r="K72" s="98" t="s">
        <v>175</v>
      </c>
      <c r="L72" s="59">
        <v>0</v>
      </c>
      <c r="M72" s="98" t="s">
        <v>121</v>
      </c>
      <c r="N72" s="59">
        <v>0</v>
      </c>
      <c r="O72" s="98" t="s">
        <v>177</v>
      </c>
      <c r="P72" s="59">
        <v>0</v>
      </c>
      <c r="Q72" s="107"/>
    </row>
    <row r="73" spans="2:17" ht="20.149999999999999" customHeight="1">
      <c r="B73" s="100" t="s">
        <v>122</v>
      </c>
      <c r="C73" s="60">
        <v>-155.19999999999999</v>
      </c>
      <c r="D73" s="60">
        <v>-155</v>
      </c>
      <c r="E73" s="102" t="s">
        <v>123</v>
      </c>
      <c r="F73" s="61">
        <v>32.6</v>
      </c>
      <c r="G73" s="61">
        <v>33.6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176</v>
      </c>
      <c r="P73" s="59">
        <v>0</v>
      </c>
      <c r="Q73" s="107"/>
    </row>
    <row r="74" spans="2:17" ht="20.149999999999999" customHeight="1">
      <c r="B74" s="100" t="s">
        <v>127</v>
      </c>
      <c r="C74" s="60">
        <v>-172.5</v>
      </c>
      <c r="D74" s="60">
        <v>-174.5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-120.6</v>
      </c>
      <c r="D75" s="60">
        <v>-120.5</v>
      </c>
      <c r="E75" s="102" t="s">
        <v>133</v>
      </c>
      <c r="F75" s="62">
        <v>40</v>
      </c>
      <c r="G75" s="62">
        <v>40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36</v>
      </c>
      <c r="D76" s="60">
        <v>36</v>
      </c>
      <c r="E76" s="102" t="s">
        <v>138</v>
      </c>
      <c r="F76" s="62">
        <v>45</v>
      </c>
      <c r="G76" s="62">
        <v>45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32.299999999999997</v>
      </c>
      <c r="D77" s="60">
        <v>31.9</v>
      </c>
      <c r="E77" s="102" t="s">
        <v>143</v>
      </c>
      <c r="F77" s="62">
        <v>265</v>
      </c>
      <c r="G77" s="62">
        <v>260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30.1</v>
      </c>
      <c r="D78" s="60">
        <v>29.7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29</v>
      </c>
      <c r="D79" s="60">
        <v>28.5</v>
      </c>
      <c r="E79" s="100" t="s">
        <v>153</v>
      </c>
      <c r="F79" s="60">
        <v>18.3</v>
      </c>
      <c r="G79" s="60">
        <v>19.600000000000001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1.2300000000000001E-4</v>
      </c>
      <c r="D80" s="64">
        <v>1.01E-4</v>
      </c>
      <c r="E80" s="102" t="s">
        <v>158</v>
      </c>
      <c r="F80" s="61">
        <v>51.2</v>
      </c>
      <c r="G80" s="61">
        <v>57.5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182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192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2024-11-03T17:49:56Z</dcterms:modified>
</cp:coreProperties>
</file>