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<sst xmlns="http://schemas.openxmlformats.org/spreadsheetml/2006/main" count="214" uniqueCount="201">
  <si>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</si>
  <si>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</si>
  <si>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</si>
  <si>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</si>
  <si>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</si>
  <si>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</si>
  <si>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</si>
  <si>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</si>
  <si>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</si>
  <si>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</si>
  <si>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</si>
  <si>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</si>
  <si>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</si>
  <si>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</si>
  <si>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</si>
  <si>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</si>
  <si>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</si>
  <si>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</si>
  <si>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</si>
  <si>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</si>
  <si>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</si>
  <si>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</si>
  <si>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</si>
  <si>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</si>
  <si>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</si>
  <si>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</si>
  <si>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</si>
  <si>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</si>
  <si>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</si>
  <si>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</si>
  <si>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</si>
  <si>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</si>
  <si>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</si>
  <si>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</si>
  <si>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</si>
  <si>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</si>
  <si>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</si>
  <si>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</si>
  <si>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</si>
  <si>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</si>
  <si>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</si>
  <si>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</si>
  <si>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</si>
  <si>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</si>
  <si>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</si>
  <si>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</si>
  <si>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</si>
  <si>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</si>
  <si>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</si>
  <si>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</si>
  <si>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</si>
  <si>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</si>
  <si>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</si>
  <si>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</si>
  <si>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</si>
  <si>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</si>
  <si>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</si>
  <si>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</si>
  <si>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</si>
  <si>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</si>
  <si>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</si>
  <si>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</si>
  <si>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</si>
  <si>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</si>
  <si>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</si>
  <si>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</si>
  <si>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</si>
  <si>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</si>
  <si>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</si>
  <si>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</si>
  <si>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</si>
  <si>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</si>
  <si>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</si>
  <si>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</si>
  <si>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</si>
  <si>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</si>
  <si>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</si>
  <si>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</si>
  <si>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</si>
  <si>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</si>
  <si>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</si>
  <si>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</si>
  <si>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</si>
  <si>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</si>
  <si>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</si>
  <si>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</si>
  <si>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</si>
  <si>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</si>
  <si>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</si>
  <si>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</si>
  <si>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</si>
  <si>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</si>
  <si>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</si>
  <si>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</si>
  <si>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</si>
  <si>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</si>
  <si>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</si>
  <si>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</si>
  <si>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</si>
  <si>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</si>
  <si>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</si>
  <si>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</si>
  <si>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</si>
  <si>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</si>
  <si>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</si>
  <si>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</si>
  <si>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</si>
  <si>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</si>
  <si>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</si>
  <si>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</si>
  <si>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</si>
  <si>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</si>
  <si>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</si>
  <si>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</si>
  <si>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</si>
  <si>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</si>
  <si>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</si>
  <si>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</si>
  <si>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</si>
  <si>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</si>
  <si>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</si>
  <si>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</si>
  <si>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</si>
  <si>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</si>
  <si>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</si>
  <si>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</si>
  <si>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</si>
  <si>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</si>
  <si>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</si>
  <si>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</si>
  <si>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</si>
  <si>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</si>
  <si>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</si>
  <si>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</si>
  <si>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</si>
  <si>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</si>
  <si>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</si>
  <si>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</si>
  <si>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</si>
  <si>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</si>
  <si>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</si>
  <si>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</si>
  <si>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</si>
  <si>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</si>
  <si>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</si>
  <si>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</si>
  <si>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</si>
  <si>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</si>
  <si>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</si>
  <si>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</si>
  <si>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</si>
  <si>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</si>
  <si>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</si>
  <si>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</si>
  <si>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</si>
  <si>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</si>
  <si>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</si>
  <si>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</si>
  <si>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</si>
  <si>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</si>
  <si>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</si>
  <si>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</si>
  <si>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</si>
  <si>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</si>
  <si>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</si>
  <si>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</si>
  <si>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</si>
  <si>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</si>
  <si>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</si>
  <si>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</si>
  <si>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</si>
  <si>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</si>
  <si>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</si>
  <si>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</si>
  <si>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</si>
  <si>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</si>
  <si>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</si>
  <si>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</si>
  <si>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</si>
  <si>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</si>
  <si>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</si>
  <si>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</si>
  <si>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</si>
  <si>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</si>
  <si>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TMT</t>
  </si>
  <si>
    <t>정예솜</t>
  </si>
  <si>
    <t>KAMP</t>
  </si>
  <si>
    <t>DIR-KSP</t>
  </si>
  <si>
    <t>ESE</t>
  </si>
  <si>
    <t>SE</t>
  </si>
  <si>
    <t>월령 40%이상으로 방풍막 연결</t>
  </si>
  <si>
    <t>9s/26k 13s/27k 20s/26k</t>
  </si>
  <si>
    <t>45s/20k</t>
  </si>
  <si>
    <t>M_044613-044614:T</t>
  </si>
  <si>
    <t>M_044740-044741:N</t>
  </si>
  <si>
    <t>M_044769-044770:N</t>
  </si>
  <si>
    <t>C_044740-044775</t>
  </si>
  <si>
    <t>M_044815</t>
  </si>
  <si>
    <t>관측하는 거의 내내 강풍(평균 10~15m/s) 불었음</t>
  </si>
  <si>
    <t>30s/25k 20s/24k 13s/24k</t>
  </si>
  <si>
    <t>22s/24k 15s/24k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</si>
</sst>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E82" sqref="E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45577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0.39999999999999997</v>
      </c>
      <c r="D9" s="8">
        <v>3.1</v>
      </c>
      <c r="E9" s="8">
        <v>9.8000000000000007</v>
      </c>
      <c r="F9" s="8">
        <v>74.400000000000006</v>
      </c>
      <c r="G9" s="36">
        <v>6.4</v>
      </c>
      <c r="H9" s="8" t="s">
        <v>189</v>
      </c>
      <c r="I9" s="36">
        <v>71.2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4.7</v>
      </c>
      <c r="E10" s="8">
        <v>6.8</v>
      </c>
      <c r="F10" s="8">
        <v>83.3</v>
      </c>
      <c r="G10" s="36">
        <v>11</v>
      </c>
      <c r="H10" s="8" t="s">
        <v>189</v>
      </c>
      <c r="I10" s="11"/>
      <c r="J10" s="9">
        <f>IF(L10, 1, 0) + IF(M10, 2, 0) + IF(N10, 4, 0) + IF(O10, 8, 0) + IF(P10, 16, 0)</f>
        <v>6</v>
      </c>
      <c r="K10" s="12" t="b">
        <v>1</v>
      </c>
      <c r="L10" s="12" t="b">
        <v>0</v>
      </c>
      <c r="M10" s="12" t="b">
        <v>1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0.75416666666666676</v>
      </c>
      <c r="D11" s="15">
        <v>4.0999999999999996</v>
      </c>
      <c r="E11" s="15">
        <v>6.7</v>
      </c>
      <c r="F11" s="15">
        <v>80.2</v>
      </c>
      <c r="G11" s="36">
        <v>10</v>
      </c>
      <c r="H11" s="15" t="s">
        <v>188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24.354166666666668</v>
      </c>
      <c r="D12" s="19">
        <f>AVERAGE(D9:D11)</f>
        <v>3.9666666666666668</v>
      </c>
      <c r="E12" s="19">
        <f>AVERAGE(E9:E11)</f>
        <v>7.7666666666666666</v>
      </c>
      <c r="F12" s="20">
        <f>AVERAGE(F9:F11)</f>
        <v>79.3</v>
      </c>
      <c r="G12" s="21"/>
      <c r="H12" s="22" t="e">
        <f>AVERAGE(H9:H11)</f>
        <v>#DIV/0!</v>
      </c>
      <c r="I12" s="23"/>
      <c r="J12" s="24">
        <f>AVERAGE(J9:J11)</f>
        <v>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182</v>
      </c>
      <c r="F16" s="27" t="s">
        <v>186</v>
      </c>
      <c r="G16" s="116" t="s">
        <v>187</v>
      </c>
      <c r="H16" s="27" t="s">
        <v>184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0.34027777777777773</v>
      </c>
      <c r="D17" s="28">
        <v>0.34097222222222223</v>
      </c>
      <c r="E17" s="28">
        <v>0.38472222222222219</v>
      </c>
      <c r="F17" s="28">
        <v>0.47291666666666665</v>
      </c>
      <c r="G17" s="28">
        <v>0.53611111111111109</v>
      </c>
      <c r="H17" s="28">
        <v>0.75486111111111109</v>
      </c>
      <c r="I17" s="28">
        <v>0.78541666666666676</v>
      </c>
      <c r="J17" s="28"/>
      <c r="K17" s="28"/>
      <c r="L17" s="28"/>
      <c r="M17" s="28"/>
      <c r="N17" s="28"/>
      <c r="O17" s="28"/>
      <c r="P17" s="28">
        <v>0.79861111111111116</v>
      </c>
    </row>
    <row r="18" spans="2:16" ht="14.15" customHeight="1">
      <c r="B18" s="35" t="s">
        <v>42</v>
      </c>
      <c r="C18" s="27">
        <v>44557</v>
      </c>
      <c r="D18" s="27">
        <v>44558</v>
      </c>
      <c r="E18" s="27">
        <v>44583</v>
      </c>
      <c r="F18" s="27">
        <v>44642</v>
      </c>
      <c r="G18" s="27">
        <v>44683</v>
      </c>
      <c r="H18" s="27">
        <v>44828</v>
      </c>
      <c r="I18" s="27">
        <v>44840</v>
      </c>
      <c r="J18" s="27"/>
      <c r="K18" s="27"/>
      <c r="L18" s="27"/>
      <c r="M18" s="27"/>
      <c r="N18" s="27"/>
      <c r="O18" s="27"/>
      <c r="P18" s="27">
        <v>44852</v>
      </c>
    </row>
    <row r="19" spans="2:16" ht="14.15" customHeight="1" thickBot="1">
      <c r="B19" s="13" t="s">
        <v>43</v>
      </c>
      <c r="C19" s="29"/>
      <c r="D19" s="27">
        <v>44570</v>
      </c>
      <c r="E19" s="30">
        <v>44641</v>
      </c>
      <c r="F19" s="30">
        <v>44682</v>
      </c>
      <c r="G19" s="30">
        <v>44827</v>
      </c>
      <c r="H19" s="30">
        <v>44839</v>
      </c>
      <c r="I19" s="30">
        <v>44851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59</v>
      </c>
      <c r="F20" s="33">
        <f>IF(ISNUMBER(F18),F19-F18+1,"")</f>
        <v>41</v>
      </c>
      <c r="G20" s="33">
        <f>IF(ISNUMBER(G18),G19-G18+1,"")</f>
        <v>145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>
        <v>0.35902777777777778</v>
      </c>
      <c r="D23" s="106">
        <v>0.3611111111111111</v>
      </c>
      <c r="E23" s="36" t="s">
        <v>48</v>
      </c>
      <c r="F23" s="177" t="s">
        <v>191</v>
      </c>
      <c r="G23" s="177"/>
      <c r="H23" s="177"/>
      <c r="I23" s="177"/>
      <c r="J23" s="106">
        <v>0.78680555555555554</v>
      </c>
      <c r="K23" s="106">
        <v>0.78888888888888886</v>
      </c>
      <c r="L23" s="36" t="s">
        <v>49</v>
      </c>
      <c r="M23" s="177" t="s">
        <v>199</v>
      </c>
      <c r="N23" s="177"/>
      <c r="O23" s="177"/>
      <c r="P23" s="177"/>
    </row>
    <row r="24" spans="2:16" ht="13.5" customHeight="1">
      <c r="B24" s="178"/>
      <c r="C24" s="106"/>
      <c r="D24" s="106"/>
      <c r="E24" s="113" t="s">
        <v>183</v>
      </c>
      <c r="F24" s="177"/>
      <c r="G24" s="177"/>
      <c r="H24" s="177"/>
      <c r="I24" s="177"/>
      <c r="J24" s="106"/>
      <c r="K24" s="106"/>
      <c r="L24" s="36" t="s">
        <v>179</v>
      </c>
      <c r="M24" s="177"/>
      <c r="N24" s="177"/>
      <c r="O24" s="177"/>
      <c r="P24" s="177"/>
    </row>
    <row r="25" spans="2:16" ht="13.5" customHeight="1">
      <c r="B25" s="178"/>
      <c r="C25" s="117">
        <v>0.36458333333333331</v>
      </c>
      <c r="D25" s="117">
        <v>0.36458333333333331</v>
      </c>
      <c r="E25" s="113" t="s">
        <v>173</v>
      </c>
      <c r="F25" s="177" t="s">
        <v>192</v>
      </c>
      <c r="G25" s="177"/>
      <c r="H25" s="177"/>
      <c r="I25" s="177"/>
      <c r="J25" s="106">
        <v>0.7909722222222223</v>
      </c>
      <c r="K25" s="106">
        <v>0.79236111111111107</v>
      </c>
      <c r="L25" s="36" t="s">
        <v>50</v>
      </c>
      <c r="M25" s="177" t="s">
        <v>200</v>
      </c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/>
      <c r="K26" s="106"/>
      <c r="L26" s="36" t="s">
        <v>180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7.3611111111111113E-2</v>
      </c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>
        <v>0.21805555555555556</v>
      </c>
      <c r="O30" s="45"/>
      <c r="P30" s="46">
        <f>SUM(C30:J30,L30:N30)</f>
        <v>0.35416666666666669</v>
      </c>
    </row>
    <row r="31" spans="2:16" ht="14.15" customHeight="1">
      <c r="B31" s="37" t="s">
        <v>172</v>
      </c>
      <c r="C31" s="47">
        <v>8.7500000000000008E-2</v>
      </c>
      <c r="D31" s="7">
        <v>0.21805555555555556</v>
      </c>
      <c r="E31" s="7">
        <v>6.25E-2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0.38611111111111113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8.7500000000000008E-2</v>
      </c>
      <c r="D34" s="110">
        <f t="shared" ref="D34:P34" si="1">D31-D32-D33</f>
        <v>0.21805555555555556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0.38611111111111113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193</v>
      </c>
      <c r="D36" s="160"/>
      <c r="E36" s="164" t="s">
        <v>194</v>
      </c>
      <c r="F36" s="165"/>
      <c r="G36" s="164" t="s">
        <v>196</v>
      </c>
      <c r="H36" s="165"/>
      <c r="I36" s="164" t="s">
        <v>195</v>
      </c>
      <c r="J36" s="165"/>
      <c r="K36" s="160" t="s">
        <v>197</v>
      </c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 t="s">
        <v>198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>
        <v>722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-162</v>
      </c>
      <c r="D72" s="60">
        <v>-164.6</v>
      </c>
      <c r="E72" s="100" t="s">
        <v>119</v>
      </c>
      <c r="F72" s="60">
        <v>23.3</v>
      </c>
      <c r="G72" s="60">
        <v>19.7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-157.1</v>
      </c>
      <c r="D73" s="60">
        <v>-160.1</v>
      </c>
      <c r="E73" s="102" t="s">
        <v>123</v>
      </c>
      <c r="F73" s="61">
        <v>34.700000000000003</v>
      </c>
      <c r="G73" s="61">
        <v>40.5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-175.7</v>
      </c>
      <c r="D74" s="60">
        <v>-177.2</v>
      </c>
      <c r="E74" s="102" t="s">
        <v>128</v>
      </c>
      <c r="F74" s="62">
        <v>20</v>
      </c>
      <c r="G74" s="62">
        <v>20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-122.4</v>
      </c>
      <c r="D75" s="60">
        <v>-130.1</v>
      </c>
      <c r="E75" s="102" t="s">
        <v>133</v>
      </c>
      <c r="F75" s="62">
        <v>40</v>
      </c>
      <c r="G75" s="62">
        <v>35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32.5</v>
      </c>
      <c r="D76" s="60">
        <v>28.5</v>
      </c>
      <c r="E76" s="102" t="s">
        <v>138</v>
      </c>
      <c r="F76" s="62">
        <v>40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28.8</v>
      </c>
      <c r="D77" s="60">
        <v>25</v>
      </c>
      <c r="E77" s="102" t="s">
        <v>143</v>
      </c>
      <c r="F77" s="62">
        <v>260</v>
      </c>
      <c r="G77" s="62">
        <v>250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26.6</v>
      </c>
      <c r="D78" s="60">
        <v>22.7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25.4</v>
      </c>
      <c r="D79" s="60">
        <v>21.6</v>
      </c>
      <c r="E79" s="100" t="s">
        <v>153</v>
      </c>
      <c r="F79" s="60">
        <v>16.100000000000001</v>
      </c>
      <c r="G79" s="60">
        <v>9.1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8.1500000000000002E-5</v>
      </c>
      <c r="D80" s="64">
        <v>7.5300000000000001E-5</v>
      </c>
      <c r="E80" s="102" t="s">
        <v>158</v>
      </c>
      <c r="F80" s="61">
        <v>63.4</v>
      </c>
      <c r="G80" s="61">
        <v>83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190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2024-10-12T19:13:39Z</dcterms:modified>
</cp:coreProperties>
</file>