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<sst xmlns="http://schemas.openxmlformats.org/spreadsheetml/2006/main" count="212" uniqueCount="201">
  <si>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</si>
  <si>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</si>
  <si>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</si>
  <si>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</si>
  <si>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</si>
  <si>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</si>
  <si>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</si>
  <si>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</si>
  <si>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</si>
  <si>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</si>
  <si>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</si>
  <si>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</si>
  <si>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</si>
  <si>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</si>
  <si>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</si>
  <si>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</si>
  <si>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</si>
  <si>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</si>
  <si>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</si>
  <si>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</si>
  <si>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</si>
  <si>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</si>
  <si>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</si>
  <si>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</si>
  <si>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</si>
  <si>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</si>
  <si>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</si>
  <si>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</si>
  <si>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</si>
  <si>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</si>
  <si>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</si>
  <si>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</si>
  <si>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</si>
  <si>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</si>
  <si>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</si>
  <si>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</si>
  <si>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</si>
  <si>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</si>
  <si>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</si>
  <si>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</si>
  <si>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</si>
  <si>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</si>
  <si>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</si>
  <si>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</si>
  <si>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</si>
  <si>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</si>
  <si>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</si>
  <si>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</si>
  <si>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</si>
  <si>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</si>
  <si>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</si>
  <si>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</si>
  <si>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</si>
  <si>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</si>
  <si>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</si>
  <si>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</si>
  <si>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</si>
  <si>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</si>
  <si>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</si>
  <si>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</si>
  <si>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</si>
  <si>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</si>
  <si>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</si>
  <si>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</si>
  <si>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</si>
  <si>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</si>
  <si>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</si>
  <si>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</si>
  <si>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</si>
  <si>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</si>
  <si>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</si>
  <si>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</si>
  <si>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</si>
  <si>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</si>
  <si>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</si>
  <si>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</si>
  <si>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</si>
  <si>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</si>
  <si>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</si>
  <si>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</si>
  <si>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</si>
  <si>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</si>
  <si>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</si>
  <si>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</si>
  <si>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</si>
  <si>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</si>
  <si>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</si>
  <si>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</si>
  <si>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</si>
  <si>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</si>
  <si>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</si>
  <si>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</si>
  <si>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</si>
  <si>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</si>
  <si>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</si>
  <si>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</si>
  <si>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</si>
  <si>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</si>
  <si>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</si>
  <si>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</si>
  <si>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</si>
  <si>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</si>
  <si>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</si>
  <si>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</si>
  <si>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</si>
  <si>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</si>
  <si>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</si>
  <si>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</si>
  <si>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</si>
  <si>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</si>
  <si>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</si>
  <si>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</si>
  <si>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</si>
  <si>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</si>
  <si>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</si>
  <si>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</si>
  <si>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</si>
  <si>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</si>
  <si>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</si>
  <si>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</si>
  <si>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</si>
  <si>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</si>
  <si>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</si>
  <si>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</si>
  <si>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</si>
  <si>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</si>
  <si>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</si>
  <si>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</si>
  <si>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</si>
  <si>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</si>
  <si>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</si>
  <si>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</si>
  <si>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</si>
  <si>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</si>
  <si>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</si>
  <si>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</si>
  <si>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</si>
  <si>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</si>
  <si>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</si>
  <si>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</si>
  <si>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</si>
  <si>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</si>
  <si>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</si>
  <si>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</si>
  <si>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</si>
  <si>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</si>
  <si>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</si>
  <si>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</si>
  <si>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</si>
  <si>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</si>
  <si>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</si>
  <si>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</si>
  <si>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</si>
  <si>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</si>
  <si>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</si>
  <si>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</si>
  <si>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</si>
  <si>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</si>
  <si>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</si>
  <si>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</si>
  <si>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</si>
  <si>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</si>
  <si>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</si>
  <si>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</si>
  <si>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</si>
  <si>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</si>
  <si>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</si>
  <si>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</si>
  <si>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</si>
  <si>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</si>
  <si>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</si>
  <si>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</si>
  <si>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</si>
  <si>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</si>
  <si>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</si>
  <si>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</si>
  <si>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</si>
  <si>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</si>
  <si>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</si>
  <si>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</si>
  <si>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</si>
  <si>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</si>
  <si>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</si>
  <si>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</si>
  <si>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</si>
  <si>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TMT</t>
  </si>
  <si>
    <t>정예솜</t>
  </si>
  <si>
    <t>월령 40%이하로 방풍막 해제</t>
  </si>
  <si>
    <t>돔셔터컨트롤 재실행 1회</t>
  </si>
  <si>
    <t>9s/25k 13s/24k 22s/26k</t>
  </si>
  <si>
    <t>KSP</t>
  </si>
  <si>
    <t>NE</t>
  </si>
  <si>
    <t>KAMP</t>
  </si>
  <si>
    <t>25s/21k 38s/20k</t>
  </si>
  <si>
    <t>I_043120</t>
  </si>
  <si>
    <t>I_043120 필터 B 및 초점값 누락됨</t>
  </si>
  <si>
    <t>M_043129-043130:M</t>
  </si>
  <si>
    <t>38s/27k 24s/26k</t>
  </si>
  <si>
    <t>25s/28k 14s/25k 8s/21k</t>
  </si>
  <si>
    <t>S</t>
  </si>
  <si>
    <t>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</si>
</sst>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O77" sqref="O7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45571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0.3972222222222222</v>
      </c>
      <c r="D9" s="8">
        <v>1</v>
      </c>
      <c r="E9" s="8">
        <v>15.1</v>
      </c>
      <c r="F9" s="8">
        <v>49.1</v>
      </c>
      <c r="G9" s="36" t="s">
        <v>191</v>
      </c>
      <c r="H9" s="8">
        <v>3.6</v>
      </c>
      <c r="I9" s="36">
        <v>12.8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1.1000000000000001</v>
      </c>
      <c r="E10" s="8">
        <v>14.9</v>
      </c>
      <c r="F10" s="8">
        <v>47.5</v>
      </c>
      <c r="G10" s="36" t="s">
        <v>199</v>
      </c>
      <c r="H10" s="8">
        <v>0.7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0.7597222222222223</v>
      </c>
      <c r="D11" s="15">
        <v>0.9</v>
      </c>
      <c r="E11" s="15">
        <v>14.4</v>
      </c>
      <c r="F11" s="15">
        <v>46.4</v>
      </c>
      <c r="G11" s="36" t="s">
        <v>200</v>
      </c>
      <c r="H11" s="15">
        <v>0.4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24.362500000000001</v>
      </c>
      <c r="D12" s="19">
        <f>AVERAGE(D9:D11)</f>
        <v>1</v>
      </c>
      <c r="E12" s="19">
        <f>AVERAGE(E9:E11)</f>
        <v>14.799999999999999</v>
      </c>
      <c r="F12" s="20">
        <f>AVERAGE(F9:F11)</f>
        <v>47.666666666666664</v>
      </c>
      <c r="G12" s="21"/>
      <c r="H12" s="22">
        <f>AVERAGE(H9:H11)</f>
        <v>1.5666666666666667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192</v>
      </c>
      <c r="G16" s="116" t="s">
        <v>190</v>
      </c>
      <c r="H16" s="27" t="s">
        <v>185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0.33333333333333331</v>
      </c>
      <c r="D17" s="28">
        <v>0.33402777777777781</v>
      </c>
      <c r="E17" s="28">
        <v>0.37222222222222223</v>
      </c>
      <c r="F17" s="28">
        <v>0.48819444444444443</v>
      </c>
      <c r="G17" s="28">
        <v>0.55208333333333337</v>
      </c>
      <c r="H17" s="28">
        <v>0.76041666666666663</v>
      </c>
      <c r="I17" s="28">
        <v>0.79027777777777775</v>
      </c>
      <c r="J17" s="28"/>
      <c r="K17" s="28"/>
      <c r="L17" s="28"/>
      <c r="M17" s="28"/>
      <c r="N17" s="28"/>
      <c r="O17" s="28"/>
      <c r="P17" s="28">
        <v>0.80208333333333337</v>
      </c>
    </row>
    <row r="18" spans="2:16" ht="14.15" customHeight="1">
      <c r="B18" s="35" t="s">
        <v>43</v>
      </c>
      <c r="C18" s="27">
        <v>42990</v>
      </c>
      <c r="D18" s="27">
        <v>42991</v>
      </c>
      <c r="E18" s="27">
        <v>43008</v>
      </c>
      <c r="F18" s="27">
        <v>43087</v>
      </c>
      <c r="G18" s="27">
        <v>43128</v>
      </c>
      <c r="H18" s="27">
        <v>43267</v>
      </c>
      <c r="I18" s="27">
        <v>43280</v>
      </c>
      <c r="J18" s="27"/>
      <c r="K18" s="27"/>
      <c r="L18" s="27"/>
      <c r="M18" s="27"/>
      <c r="N18" s="27"/>
      <c r="O18" s="27"/>
      <c r="P18" s="27">
        <v>43292</v>
      </c>
    </row>
    <row r="19" spans="2:16" ht="14.15" customHeight="1" thickBot="1">
      <c r="B19" s="13" t="s">
        <v>44</v>
      </c>
      <c r="C19" s="29"/>
      <c r="D19" s="27">
        <v>43002</v>
      </c>
      <c r="E19" s="30">
        <v>43086</v>
      </c>
      <c r="F19" s="30">
        <v>43127</v>
      </c>
      <c r="G19" s="30">
        <v>43266</v>
      </c>
      <c r="H19" s="30">
        <v>43279</v>
      </c>
      <c r="I19" s="30">
        <v>43291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79</v>
      </c>
      <c r="F20" s="33">
        <f>IF(ISNUMBER(F18),F19-F18+1,"")</f>
        <v>41</v>
      </c>
      <c r="G20" s="33">
        <f>IF(ISNUMBER(G18),G19-G18+1,"")</f>
        <v>139</v>
      </c>
      <c r="H20" s="33">
        <f>IF(ISNUMBER(H18),H19-H18+1,"")</f>
        <v>13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>
        <v>0.35625000000000001</v>
      </c>
      <c r="D23" s="106">
        <v>0.35833333333333334</v>
      </c>
      <c r="E23" s="36" t="s">
        <v>49</v>
      </c>
      <c r="F23" s="135" t="s">
        <v>189</v>
      </c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/>
      <c r="D24" s="106"/>
      <c r="E24" s="113" t="s">
        <v>184</v>
      </c>
      <c r="F24" s="135"/>
      <c r="G24" s="135"/>
      <c r="H24" s="135"/>
      <c r="I24" s="135"/>
      <c r="J24" s="106">
        <v>0.79305555555555562</v>
      </c>
      <c r="K24" s="106">
        <v>0.7944444444444444</v>
      </c>
      <c r="L24" s="36" t="s">
        <v>180</v>
      </c>
      <c r="M24" s="135" t="s">
        <v>197</v>
      </c>
      <c r="N24" s="135"/>
      <c r="O24" s="135"/>
      <c r="P24" s="135"/>
    </row>
    <row r="25" spans="2:16" ht="13.5" customHeight="1">
      <c r="B25" s="136"/>
      <c r="C25" s="117">
        <v>0.36041666666666666</v>
      </c>
      <c r="D25" s="117">
        <v>0.36180555555555555</v>
      </c>
      <c r="E25" s="113" t="s">
        <v>174</v>
      </c>
      <c r="F25" s="135" t="s">
        <v>193</v>
      </c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>
        <v>0.79513888888888884</v>
      </c>
      <c r="K26" s="106">
        <v>0.79791666666666661</v>
      </c>
      <c r="L26" s="36" t="s">
        <v>181</v>
      </c>
      <c r="M26" s="135" t="s">
        <v>198</v>
      </c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9.3055555555555558E-2</v>
      </c>
      <c r="D30" s="43">
        <v>0.20694444444444446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0.36250000000000004</v>
      </c>
    </row>
    <row r="31" spans="2:16" ht="14.15" customHeight="1">
      <c r="B31" s="37" t="s">
        <v>173</v>
      </c>
      <c r="C31" s="47">
        <v>0.11458333333333333</v>
      </c>
      <c r="D31" s="7">
        <v>0.2076388888888889</v>
      </c>
      <c r="E31" s="7">
        <v>6.25E-2</v>
      </c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0.40347222222222223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0.11458333333333333</v>
      </c>
      <c r="D34" s="110">
        <f t="shared" ref="D34:P34" si="1">D31-D32-D33</f>
        <v>0.2076388888888889</v>
      </c>
      <c r="E34" s="110">
        <f t="shared" si="1"/>
        <v>6.25E-2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1.8749999999999999E-2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0.40347222222222223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6" t="s">
        <v>69</v>
      </c>
      <c r="C36" s="138" t="s">
        <v>194</v>
      </c>
      <c r="D36" s="138"/>
      <c r="E36" s="139" t="s">
        <v>196</v>
      </c>
      <c r="F36" s="140"/>
      <c r="G36" s="139"/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7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44" t="s">
        <v>195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4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175</v>
      </c>
      <c r="C54" s="163"/>
      <c r="D54" s="163"/>
      <c r="E54" s="163"/>
      <c r="F54" s="112">
        <v>339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9" t="s">
        <v>71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0" t="s">
        <v>72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73</v>
      </c>
      <c r="O57" s="151"/>
      <c r="P57" s="154"/>
    </row>
    <row r="58" spans="2:16" ht="17.149999999999999" customHeight="1">
      <c r="B58" s="155" t="s">
        <v>74</v>
      </c>
      <c r="C58" s="156"/>
      <c r="D58" s="157"/>
      <c r="E58" s="155" t="s">
        <v>75</v>
      </c>
      <c r="F58" s="156"/>
      <c r="G58" s="157"/>
      <c r="H58" s="156" t="s">
        <v>76</v>
      </c>
      <c r="I58" s="156"/>
      <c r="J58" s="156"/>
      <c r="K58" s="158" t="s">
        <v>77</v>
      </c>
      <c r="L58" s="156"/>
      <c r="M58" s="159"/>
      <c r="N58" s="160"/>
      <c r="O58" s="156"/>
      <c r="P58" s="161"/>
    </row>
    <row r="59" spans="2:16" ht="20.149999999999999" customHeight="1">
      <c r="B59" s="171" t="s">
        <v>78</v>
      </c>
      <c r="C59" s="172"/>
      <c r="D59" s="58">
        <v>7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1" t="s">
        <v>101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107</v>
      </c>
      <c r="C69" s="175"/>
      <c r="D69" s="81"/>
      <c r="E69" s="81"/>
      <c r="F69" s="177" t="s">
        <v>108</v>
      </c>
      <c r="G69" s="179" t="s">
        <v>109</v>
      </c>
      <c r="H69" s="81"/>
      <c r="I69" s="175" t="s">
        <v>110</v>
      </c>
      <c r="J69" s="175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-161.69999999999999</v>
      </c>
      <c r="D72" s="60">
        <v>-163</v>
      </c>
      <c r="E72" s="100" t="s">
        <v>120</v>
      </c>
      <c r="F72" s="60">
        <v>23.4</v>
      </c>
      <c r="G72" s="60">
        <v>21.2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-156.80000000000001</v>
      </c>
      <c r="D73" s="60">
        <v>-158.30000000000001</v>
      </c>
      <c r="E73" s="102" t="s">
        <v>124</v>
      </c>
      <c r="F73" s="61">
        <v>34.9</v>
      </c>
      <c r="G73" s="61">
        <v>36.1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-207.6</v>
      </c>
      <c r="D74" s="60">
        <v>-208.1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-122.7</v>
      </c>
      <c r="D75" s="60">
        <v>-126.6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32.9</v>
      </c>
      <c r="D76" s="60">
        <v>30.8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29.1</v>
      </c>
      <c r="D77" s="60">
        <v>26.9</v>
      </c>
      <c r="E77" s="102" t="s">
        <v>144</v>
      </c>
      <c r="F77" s="62">
        <v>260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26.8</v>
      </c>
      <c r="D78" s="60">
        <v>24.6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25.6</v>
      </c>
      <c r="D79" s="60">
        <v>23.4</v>
      </c>
      <c r="E79" s="100" t="s">
        <v>154</v>
      </c>
      <c r="F79" s="60">
        <v>16.899999999999999</v>
      </c>
      <c r="G79" s="60">
        <v>14.6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4.1699999999999997E-5</v>
      </c>
      <c r="D80" s="64">
        <v>4.1199999999999999E-5</v>
      </c>
      <c r="E80" s="102" t="s">
        <v>159</v>
      </c>
      <c r="F80" s="61">
        <v>57</v>
      </c>
      <c r="G80" s="61">
        <v>55.9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187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188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2024-10-06T19:18:29Z</dcterms:modified>
</cp:coreProperties>
</file>