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<sst xmlns="http://schemas.openxmlformats.org/spreadsheetml/2006/main" count="208" uniqueCount="197">
  <si>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</si>
  <si>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</si>
  <si>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</si>
  <si>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</si>
  <si>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</si>
  <si>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</si>
  <si>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</si>
  <si>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</si>
  <si>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</si>
  <si>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</si>
  <si>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</si>
  <si>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</si>
  <si>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</si>
  <si>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</si>
  <si>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</si>
  <si>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</si>
  <si>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</si>
  <si>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</si>
  <si>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</si>
  <si>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</si>
  <si>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</si>
  <si>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</si>
  <si>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</si>
  <si>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</si>
  <si>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</si>
  <si>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</si>
  <si>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</si>
  <si>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</si>
  <si>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</si>
  <si>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</si>
  <si>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</si>
  <si>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</si>
  <si>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</si>
  <si>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</si>
  <si>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</si>
  <si>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</si>
  <si>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</si>
  <si>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</si>
  <si>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</si>
  <si>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</si>
  <si>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</si>
  <si>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</si>
  <si>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</si>
  <si>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</si>
  <si>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</si>
  <si>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</si>
  <si>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</si>
  <si>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</si>
  <si>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</si>
  <si>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</si>
  <si>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</si>
  <si>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</si>
  <si>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</si>
  <si>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</si>
  <si>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</si>
  <si>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</si>
  <si>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</si>
  <si>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</si>
  <si>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</si>
  <si>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</si>
  <si>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</si>
  <si>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</si>
  <si>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</si>
  <si>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</si>
  <si>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</si>
  <si>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</si>
  <si>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</si>
  <si>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</si>
  <si>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</si>
  <si>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</si>
  <si>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</si>
  <si>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</si>
  <si>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</si>
  <si>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</si>
  <si>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</si>
  <si>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</si>
  <si>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</si>
  <si>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</si>
  <si>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</si>
  <si>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</si>
  <si>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</si>
  <si>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</si>
  <si>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</si>
  <si>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</si>
  <si>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</si>
  <si>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</si>
  <si>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</si>
  <si>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</si>
  <si>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</si>
  <si>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</si>
  <si>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</si>
  <si>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</si>
  <si>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</si>
  <si>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</si>
  <si>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</si>
  <si>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</si>
  <si>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</si>
  <si>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</si>
  <si>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</si>
  <si>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</si>
  <si>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</si>
  <si>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</si>
  <si>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</si>
  <si>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</si>
  <si>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</si>
  <si>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</si>
  <si>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</si>
  <si>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</si>
  <si>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</si>
  <si>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</si>
  <si>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</si>
  <si>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</si>
  <si>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</si>
  <si>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</si>
  <si>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</si>
  <si>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</si>
  <si>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</si>
  <si>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</si>
  <si>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</si>
  <si>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</si>
  <si>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</si>
  <si>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</si>
  <si>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</si>
  <si>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</si>
  <si>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</si>
  <si>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</si>
  <si>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</si>
  <si>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</si>
  <si>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</si>
  <si>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</si>
  <si>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</si>
  <si>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</si>
  <si>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</si>
  <si>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</si>
  <si>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</si>
  <si>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</si>
  <si>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</si>
  <si>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</si>
  <si>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</si>
  <si>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</si>
  <si>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</si>
  <si>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</si>
  <si>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</si>
  <si>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</si>
  <si>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</si>
  <si>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</si>
  <si>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</si>
  <si>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</si>
  <si>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</si>
  <si>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</si>
  <si>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</si>
  <si>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</si>
  <si>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</si>
  <si>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</si>
  <si>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</si>
  <si>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</si>
  <si>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</si>
  <si>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</si>
  <si>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</si>
  <si>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</si>
  <si>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</si>
  <si>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</si>
  <si>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</si>
  <si>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</si>
  <si>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</si>
  <si>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</si>
  <si>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</si>
  <si>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</si>
  <si>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</si>
  <si>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</si>
  <si>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</si>
  <si>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</si>
  <si>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</si>
  <si>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</si>
  <si>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</si>
  <si>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</si>
  <si>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</si>
  <si>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</si>
  <si>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</si>
  <si>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</si>
  <si>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</si>
  <si>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</si>
  <si>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</si>
  <si>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</si>
  <si>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</si>
  <si>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</si>
  <si>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</si>
  <si>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월령 40%이하로 방풍막 해제</t>
  </si>
  <si>
    <t>12s/21k 20s/22k</t>
  </si>
  <si>
    <t>x</t>
  </si>
  <si>
    <t>TNE-KSP</t>
  </si>
  <si>
    <t>KSP</t>
  </si>
  <si>
    <t>[15:57] KSP script #1-3 HA is out of the limit으로 skip 됨</t>
  </si>
  <si>
    <t>NNE</t>
  </si>
  <si>
    <t>NE</t>
  </si>
  <si>
    <t>N</t>
  </si>
  <si>
    <t>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</si>
</sst>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50" sqref="B50:P5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45568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0.39513888888888887</v>
      </c>
      <c r="D9" s="8">
        <v>2.2000000000000002</v>
      </c>
      <c r="E9" s="8">
        <v>13</v>
      </c>
      <c r="F9" s="8">
        <v>52.4</v>
      </c>
      <c r="G9" s="36" t="s">
        <v>193</v>
      </c>
      <c r="H9" s="8">
        <v>1</v>
      </c>
      <c r="I9" s="36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12.8</v>
      </c>
      <c r="F10" s="8">
        <v>45.2</v>
      </c>
      <c r="G10" s="36" t="s">
        <v>194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0.76250000000000007</v>
      </c>
      <c r="D11" s="15">
        <v>1.7</v>
      </c>
      <c r="E11" s="15">
        <v>9.1</v>
      </c>
      <c r="F11" s="15">
        <v>65.599999999999994</v>
      </c>
      <c r="G11" s="36" t="s">
        <v>195</v>
      </c>
      <c r="H11" s="15">
        <v>7.2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24.367361111111112</v>
      </c>
      <c r="D12" s="19">
        <f>AVERAGE(D9:D11)</f>
        <v>1.8</v>
      </c>
      <c r="E12" s="19">
        <f>AVERAGE(E9:E11)</f>
        <v>11.633333333333333</v>
      </c>
      <c r="F12" s="20">
        <f>AVERAGE(F9:F11)</f>
        <v>54.4</v>
      </c>
      <c r="G12" s="21"/>
      <c r="H12" s="22">
        <f>AVERAGE(H9:H11)</f>
        <v>3.3000000000000003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190</v>
      </c>
      <c r="G16" s="116" t="s">
        <v>191</v>
      </c>
      <c r="H16" s="27" t="s">
        <v>185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0.3298611111111111</v>
      </c>
      <c r="D17" s="28">
        <v>0.33124999999999999</v>
      </c>
      <c r="E17" s="28">
        <v>0.37361111111111112</v>
      </c>
      <c r="F17" s="28">
        <v>0.49791666666666662</v>
      </c>
      <c r="G17" s="28">
        <v>0.52013888888888882</v>
      </c>
      <c r="H17" s="28">
        <v>0.76458333333333339</v>
      </c>
      <c r="I17" s="28">
        <v>0.79236111111111107</v>
      </c>
      <c r="J17" s="28"/>
      <c r="K17" s="28"/>
      <c r="L17" s="28"/>
      <c r="M17" s="28"/>
      <c r="N17" s="28"/>
      <c r="O17" s="28"/>
      <c r="P17" s="28">
        <v>0.79652777777777783</v>
      </c>
    </row>
    <row r="18" spans="2:16" ht="14.15" customHeight="1">
      <c r="B18" s="35" t="s">
        <v>43</v>
      </c>
      <c r="C18" s="27">
        <v>42288</v>
      </c>
      <c r="D18" s="27">
        <v>42289</v>
      </c>
      <c r="E18" s="27">
        <v>42309</v>
      </c>
      <c r="F18" s="27">
        <v>42394</v>
      </c>
      <c r="G18" s="27">
        <v>42407</v>
      </c>
      <c r="H18" s="27">
        <v>42564</v>
      </c>
      <c r="I18" s="27">
        <v>42576</v>
      </c>
      <c r="J18" s="27"/>
      <c r="K18" s="27"/>
      <c r="L18" s="27"/>
      <c r="M18" s="27"/>
      <c r="N18" s="27"/>
      <c r="O18" s="27"/>
      <c r="P18" s="27">
        <v>42581</v>
      </c>
    </row>
    <row r="19" spans="2:16" ht="14.15" customHeight="1" thickBot="1">
      <c r="B19" s="13" t="s">
        <v>44</v>
      </c>
      <c r="C19" s="29"/>
      <c r="D19" s="27">
        <v>42300</v>
      </c>
      <c r="E19" s="30">
        <v>42393</v>
      </c>
      <c r="F19" s="30">
        <v>42406</v>
      </c>
      <c r="G19" s="30">
        <v>42563</v>
      </c>
      <c r="H19" s="30">
        <v>42575</v>
      </c>
      <c r="I19" s="30">
        <v>42580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85</v>
      </c>
      <c r="F20" s="33">
        <f>IF(ISNUMBER(F18),F19-F18+1,"")</f>
        <v>13</v>
      </c>
      <c r="G20" s="33">
        <f>IF(ISNUMBER(G18),G19-G18+1,"")</f>
        <v>157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0.35486111111111113</v>
      </c>
      <c r="D24" s="106">
        <v>0.35555555555555557</v>
      </c>
      <c r="E24" s="113" t="s">
        <v>184</v>
      </c>
      <c r="F24" s="135" t="s">
        <v>188</v>
      </c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 t="s">
        <v>189</v>
      </c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0.10347222222222223</v>
      </c>
      <c r="D30" s="43">
        <v>0.24305555555555555</v>
      </c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0.36736111111111108</v>
      </c>
    </row>
    <row r="31" spans="2:16" ht="14.15" customHeight="1">
      <c r="B31" s="37" t="s">
        <v>173</v>
      </c>
      <c r="C31" s="47">
        <v>0.12361111111111112</v>
      </c>
      <c r="D31" s="7">
        <v>0.26666666666666666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0.40833333333333333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0.12361111111111112</v>
      </c>
      <c r="D34" s="110">
        <f t="shared" ref="D34:P34" si="1">D31-D32-D33</f>
        <v>0.26666666666666666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0.40833333333333333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69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192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175</v>
      </c>
      <c r="C54" s="163"/>
      <c r="D54" s="163"/>
      <c r="E54" s="163"/>
      <c r="F54" s="112">
        <v>230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71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49999999999999" customHeight="1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</v>
      </c>
      <c r="D72" s="60">
        <v>-164.2</v>
      </c>
      <c r="E72" s="100" t="s">
        <v>120</v>
      </c>
      <c r="F72" s="60">
        <v>22.5</v>
      </c>
      <c r="G72" s="60">
        <v>20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</v>
      </c>
      <c r="D73" s="60">
        <v>-159.5</v>
      </c>
      <c r="E73" s="102" t="s">
        <v>124</v>
      </c>
      <c r="F73" s="61">
        <v>35.1</v>
      </c>
      <c r="G73" s="61">
        <v>38.700000000000003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-208.8</v>
      </c>
      <c r="D74" s="60">
        <v>-209.7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-123.3</v>
      </c>
      <c r="D75" s="60">
        <v>-128.9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31.7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25.8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24.6</v>
      </c>
      <c r="D79" s="60">
        <v>21.7</v>
      </c>
      <c r="E79" s="100" t="s">
        <v>154</v>
      </c>
      <c r="F79" s="60">
        <v>16</v>
      </c>
      <c r="G79" s="60">
        <v>11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4.0500000000000002E-5</v>
      </c>
      <c r="D80" s="64">
        <v>4.0200000000000001E-5</v>
      </c>
      <c r="E80" s="102" t="s">
        <v>159</v>
      </c>
      <c r="F80" s="61">
        <v>52.8</v>
      </c>
      <c r="G80" s="61">
        <v>73.3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2024-10-03T19:12:01Z</dcterms:modified>
</cp:coreProperties>
</file>