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<sst xmlns="http://schemas.openxmlformats.org/spreadsheetml/2006/main" count="213" uniqueCount="201">
  <si>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</si>
  <si>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</si>
  <si>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</si>
  <si>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</si>
  <si>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</si>
  <si>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</si>
  <si>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</si>
  <si>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</si>
  <si>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</si>
  <si>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</si>
  <si>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</si>
  <si>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</si>
  <si>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</si>
  <si>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</si>
  <si>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</si>
  <si>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</si>
  <si>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</si>
  <si>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</si>
  <si>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</si>
  <si>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</si>
  <si>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</si>
  <si>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</si>
  <si>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</si>
  <si>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</si>
  <si>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</si>
  <si>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</si>
  <si>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</si>
  <si>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</si>
  <si>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</si>
  <si>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</si>
  <si>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</si>
  <si>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</si>
  <si>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</si>
  <si>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</si>
  <si>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</si>
  <si>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</si>
  <si>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</si>
  <si>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</si>
  <si>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</si>
  <si>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</si>
  <si>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</si>
  <si>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</si>
  <si>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</si>
  <si>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</si>
  <si>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</si>
  <si>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</si>
  <si>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</si>
  <si>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</si>
  <si>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</si>
  <si>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</si>
  <si>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</si>
  <si>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</si>
  <si>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</si>
  <si>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</si>
  <si>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</si>
  <si>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</si>
  <si>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</si>
  <si>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</si>
  <si>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</si>
  <si>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</si>
  <si>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</si>
  <si>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</si>
  <si>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</si>
  <si>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</si>
  <si>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</si>
  <si>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</si>
  <si>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</si>
  <si>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</si>
  <si>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</si>
  <si>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</si>
  <si>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</si>
  <si>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</si>
  <si>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</si>
  <si>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</si>
  <si>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</si>
  <si>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</si>
  <si>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</si>
  <si>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</si>
  <si>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</si>
  <si>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</si>
  <si>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</si>
  <si>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</si>
  <si>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</si>
  <si>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</si>
  <si>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</si>
  <si>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</si>
  <si>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</si>
  <si>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</si>
  <si>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</si>
  <si>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</si>
  <si>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</si>
  <si>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</si>
  <si>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</si>
  <si>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</si>
  <si>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</si>
  <si>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</si>
  <si>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</si>
  <si>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</si>
  <si>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</si>
  <si>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</si>
  <si>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</si>
  <si>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</si>
  <si>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</si>
  <si>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</si>
  <si>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</si>
  <si>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</si>
  <si>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</si>
  <si>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</si>
  <si>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</si>
  <si>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</si>
  <si>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</si>
  <si>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</si>
  <si>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</si>
  <si>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</si>
  <si>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</si>
  <si>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</si>
  <si>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</si>
  <si>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</si>
  <si>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</si>
  <si>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</si>
  <si>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</si>
  <si>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</si>
  <si>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</si>
  <si>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</si>
  <si>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</si>
  <si>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</si>
  <si>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</si>
  <si>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</si>
  <si>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</si>
  <si>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</si>
  <si>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</si>
  <si>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</si>
  <si>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</si>
  <si>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</si>
  <si>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</si>
  <si>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</si>
  <si>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</si>
  <si>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</si>
  <si>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</si>
  <si>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</si>
  <si>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</si>
  <si>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</si>
  <si>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</si>
  <si>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</si>
  <si>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</si>
  <si>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</si>
  <si>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</si>
  <si>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</si>
  <si>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</si>
  <si>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</si>
  <si>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</si>
  <si>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</si>
  <si>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</si>
  <si>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</si>
  <si>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</si>
  <si>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</si>
  <si>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</si>
  <si>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</si>
  <si>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</si>
  <si>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</si>
  <si>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</si>
  <si>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</si>
  <si>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</si>
  <si>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</si>
  <si>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</si>
  <si>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</si>
  <si>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</si>
  <si>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</si>
  <si>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</si>
  <si>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</si>
  <si>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</si>
  <si>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</si>
  <si>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</si>
  <si>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</si>
  <si>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</si>
  <si>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</si>
  <si>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</si>
  <si>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</si>
  <si>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</si>
  <si>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</si>
  <si>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</si>
  <si>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</si>
  <si>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</si>
  <si>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</si>
  <si>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</si>
  <si>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KAMP</t>
  </si>
  <si>
    <t>TMT</t>
  </si>
  <si>
    <t>정예솜</t>
  </si>
  <si>
    <t>SE</t>
  </si>
  <si>
    <t>-</t>
  </si>
  <si>
    <t>월령 40%이하로 방풍막 해제</t>
  </si>
  <si>
    <t>6s/26k 10s/29k 13s/25k</t>
  </si>
  <si>
    <t>15s/22k 20s/20k 28s/20k</t>
  </si>
  <si>
    <t>MMA-KS4</t>
  </si>
  <si>
    <t>[14:10] 높은 습도( vaisala 82%/ topring 87%/ 2.3m 95%) 및 탑링 습도 빠르게 올라가 관측 대기/ [14:32] 관측 재개</t>
  </si>
  <si>
    <t>[17:16] KS4 script #61 고도가 낮아 skip되어(정남쪽) #59부터 다시 관측 함/ #61-65  dec is near the limit in south으로 수동관측함</t>
  </si>
  <si>
    <t>[18:06] KS4 script #73 고도가 낮아 skip되어(정남쪽) #66부터 다시 관측 함</t>
  </si>
  <si>
    <t>NNW</t>
  </si>
  <si>
    <t>돔셔터컨트롤 재실행 1회</t>
  </si>
  <si>
    <t>43s/25k 20s/25k 14s/26k</t>
  </si>
  <si>
    <t>25s/20k 20s/27k 14s/28k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</si>
</sst>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74" sqref="H7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45565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96.321070234113719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0.39374999999999999</v>
      </c>
      <c r="D9" s="8">
        <v>1.6</v>
      </c>
      <c r="E9" s="8">
        <v>11.3</v>
      </c>
      <c r="F9" s="8">
        <v>44.4</v>
      </c>
      <c r="G9" s="36" t="s">
        <v>197</v>
      </c>
      <c r="H9" s="8">
        <v>1.3</v>
      </c>
      <c r="I9" s="36">
        <v>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189</v>
      </c>
      <c r="E10" s="8">
        <v>8.8000000000000007</v>
      </c>
      <c r="F10" s="8">
        <v>82.8</v>
      </c>
      <c r="G10" s="36" t="s">
        <v>188</v>
      </c>
      <c r="H10" s="8">
        <v>4.8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0.76597222222222217</v>
      </c>
      <c r="D11" s="15">
        <v>1.4</v>
      </c>
      <c r="E11" s="15">
        <v>9.1</v>
      </c>
      <c r="F11" s="15">
        <v>73.7</v>
      </c>
      <c r="G11" s="36" t="s">
        <v>188</v>
      </c>
      <c r="H11" s="15">
        <v>4.8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24.37222222222222</v>
      </c>
      <c r="D12" s="19">
        <f>AVERAGE(D9:D11)</f>
        <v>1.5</v>
      </c>
      <c r="E12" s="19">
        <f>AVERAGE(E9:E11)</f>
        <v>9.7333333333333343</v>
      </c>
      <c r="F12" s="20">
        <f>AVERAGE(F9:F11)</f>
        <v>66.966666666666654</v>
      </c>
      <c r="G12" s="21"/>
      <c r="H12" s="22">
        <f>AVERAGE(H9:H11)</f>
        <v>3.6333333333333329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193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0.32916666666666666</v>
      </c>
      <c r="D17" s="28">
        <v>0.3298611111111111</v>
      </c>
      <c r="E17" s="28">
        <v>0.37222222222222223</v>
      </c>
      <c r="F17" s="28">
        <v>0.50624999999999998</v>
      </c>
      <c r="G17" s="28">
        <v>0.5708333333333333</v>
      </c>
      <c r="H17" s="28">
        <v>0.76874999999999993</v>
      </c>
      <c r="I17" s="28">
        <v>0.79583333333333339</v>
      </c>
      <c r="J17" s="28"/>
      <c r="K17" s="28"/>
      <c r="L17" s="28"/>
      <c r="M17" s="28"/>
      <c r="N17" s="28"/>
      <c r="O17" s="28"/>
      <c r="P17" s="28">
        <v>0.80902777777777779</v>
      </c>
    </row>
    <row r="18" spans="2:16" ht="14.15" customHeight="1">
      <c r="B18" s="35" t="s">
        <v>43</v>
      </c>
      <c r="C18" s="27">
        <v>41528</v>
      </c>
      <c r="D18" s="27">
        <v>41529</v>
      </c>
      <c r="E18" s="27">
        <v>41548</v>
      </c>
      <c r="F18" s="27">
        <v>41637</v>
      </c>
      <c r="G18" s="27">
        <v>41680</v>
      </c>
      <c r="H18" s="27">
        <v>41761</v>
      </c>
      <c r="I18" s="27">
        <v>41773</v>
      </c>
      <c r="J18" s="27"/>
      <c r="K18" s="27"/>
      <c r="L18" s="27"/>
      <c r="M18" s="27"/>
      <c r="N18" s="27"/>
      <c r="O18" s="27"/>
      <c r="P18" s="27">
        <v>41785</v>
      </c>
    </row>
    <row r="19" spans="2:16" ht="14.15" customHeight="1" thickBot="1">
      <c r="B19" s="13" t="s">
        <v>44</v>
      </c>
      <c r="C19" s="29"/>
      <c r="D19" s="27">
        <v>41540</v>
      </c>
      <c r="E19" s="30">
        <v>41636</v>
      </c>
      <c r="F19" s="30">
        <v>41679</v>
      </c>
      <c r="G19" s="30">
        <v>41760</v>
      </c>
      <c r="H19" s="30">
        <v>41772</v>
      </c>
      <c r="I19" s="30">
        <v>41784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89</v>
      </c>
      <c r="F20" s="33">
        <f>IF(ISNUMBER(F18),F19-F18+1,"")</f>
        <v>43</v>
      </c>
      <c r="G20" s="33">
        <f>IF(ISNUMBER(G18),G19-G18+1,"")</f>
        <v>81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>
        <v>0.3527777777777778</v>
      </c>
      <c r="D23" s="106">
        <v>0.35416666666666669</v>
      </c>
      <c r="E23" s="36" t="s">
        <v>49</v>
      </c>
      <c r="F23" s="177" t="s">
        <v>191</v>
      </c>
      <c r="G23" s="177"/>
      <c r="H23" s="177"/>
      <c r="I23" s="177"/>
      <c r="J23" s="106">
        <v>0.79583333333333339</v>
      </c>
      <c r="K23" s="106">
        <v>0.79999999999999993</v>
      </c>
      <c r="L23" s="36" t="s">
        <v>50</v>
      </c>
      <c r="M23" s="177" t="s">
        <v>199</v>
      </c>
      <c r="N23" s="177"/>
      <c r="O23" s="177"/>
      <c r="P23" s="177"/>
    </row>
    <row r="24" spans="2:16" ht="13.5" customHeight="1">
      <c r="B24" s="178"/>
      <c r="C24" s="106"/>
      <c r="D24" s="106"/>
      <c r="E24" s="113" t="s">
        <v>184</v>
      </c>
      <c r="F24" s="177"/>
      <c r="G24" s="177"/>
      <c r="H24" s="177"/>
      <c r="I24" s="177"/>
      <c r="J24" s="106"/>
      <c r="K24" s="106"/>
      <c r="L24" s="36" t="s">
        <v>180</v>
      </c>
      <c r="M24" s="177"/>
      <c r="N24" s="177"/>
      <c r="O24" s="177"/>
      <c r="P24" s="177"/>
    </row>
    <row r="25" spans="2:16" ht="13.5" customHeight="1">
      <c r="B25" s="178"/>
      <c r="C25" s="117">
        <v>0.35694444444444445</v>
      </c>
      <c r="D25" s="117">
        <v>0.35902777777777778</v>
      </c>
      <c r="E25" s="113" t="s">
        <v>174</v>
      </c>
      <c r="F25" s="177" t="s">
        <v>192</v>
      </c>
      <c r="G25" s="177"/>
      <c r="H25" s="177"/>
      <c r="I25" s="177"/>
      <c r="J25" s="106">
        <v>0.80069444444444438</v>
      </c>
      <c r="K25" s="106">
        <v>0.8027777777777777</v>
      </c>
      <c r="L25" s="36" t="s">
        <v>51</v>
      </c>
      <c r="M25" s="177" t="s">
        <v>200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181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0.11319444444444444</v>
      </c>
      <c r="D30" s="43"/>
      <c r="E30" s="43">
        <v>6.25E-2</v>
      </c>
      <c r="F30" s="43">
        <v>0.19652777777777777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0.37222222222222223</v>
      </c>
    </row>
    <row r="31" spans="2:16" ht="14.15" customHeight="1">
      <c r="B31" s="37" t="s">
        <v>173</v>
      </c>
      <c r="C31" s="47">
        <v>0.13680555555555554</v>
      </c>
      <c r="D31" s="7"/>
      <c r="E31" s="7">
        <v>6.3194444444444442E-2</v>
      </c>
      <c r="F31" s="7">
        <v>0.19722222222222222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0.41527777777777775</v>
      </c>
    </row>
    <row r="32" spans="2:16" ht="14.15" customHeight="1">
      <c r="B32" s="37" t="s">
        <v>67</v>
      </c>
      <c r="C32" s="49"/>
      <c r="D32" s="50"/>
      <c r="E32" s="50"/>
      <c r="F32" s="50">
        <v>1.5277777777777777E-2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1.5277777777777777E-2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0.13680555555555554</v>
      </c>
      <c r="D34" s="110">
        <f t="shared" ref="D34:P34" si="1">D31-D32-D33</f>
        <v>0</v>
      </c>
      <c r="E34" s="110">
        <f t="shared" si="1"/>
        <v>6.3194444444444442E-2</v>
      </c>
      <c r="F34" s="110">
        <f t="shared" si="1"/>
        <v>0.18194444444444444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0.39999999999999997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195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51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-164.5</v>
      </c>
      <c r="E72" s="100" t="s">
        <v>120</v>
      </c>
      <c r="F72" s="60">
        <v>22.5</v>
      </c>
      <c r="G72" s="60">
        <v>19.600000000000001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-159.69999999999999</v>
      </c>
      <c r="E73" s="102" t="s">
        <v>124</v>
      </c>
      <c r="F73" s="61">
        <v>35.200000000000003</v>
      </c>
      <c r="G73" s="61">
        <v>37.6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</v>
      </c>
      <c r="D74" s="60">
        <v>-183.1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-123.4</v>
      </c>
      <c r="D75" s="60">
        <v>-129.69999999999999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28.1</v>
      </c>
      <c r="D77" s="60">
        <v>24.9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25.8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24.6</v>
      </c>
      <c r="D79" s="60">
        <v>21.5</v>
      </c>
      <c r="E79" s="100" t="s">
        <v>154</v>
      </c>
      <c r="F79" s="60">
        <v>16.100000000000001</v>
      </c>
      <c r="G79" s="60">
        <v>10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1.01E-4</v>
      </c>
      <c r="D80" s="64">
        <v>4.9700000000000002E-5</v>
      </c>
      <c r="E80" s="102" t="s">
        <v>159</v>
      </c>
      <c r="F80" s="61">
        <v>44.5</v>
      </c>
      <c r="G80" s="61">
        <v>86.2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190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2024-09-30T19:30:22Z</dcterms:modified>
</cp:coreProperties>
</file>