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9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<sst xmlns="http://schemas.openxmlformats.org/spreadsheetml/2006/main" count="214" uniqueCount="203">
  <si>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</si>
  <si>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</si>
  <si>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</si>
  <si>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</si>
  <si>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</si>
  <si>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</si>
  <si>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</si>
  <si>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</si>
  <si>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</si>
  <si>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</si>
  <si>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</si>
  <si>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</si>
  <si>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</si>
  <si>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</si>
  <si>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</si>
  <si>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</si>
  <si>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</si>
  <si>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</si>
  <si>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</si>
  <si>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</si>
  <si>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</si>
  <si>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</si>
  <si>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</si>
  <si>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</si>
  <si>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</si>
  <si>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</si>
  <si>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</si>
  <si>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</si>
  <si>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</si>
  <si>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</si>
  <si>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</si>
  <si>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</si>
  <si>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</si>
  <si>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</si>
  <si>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</si>
  <si>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</si>
  <si>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</si>
  <si>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</si>
  <si>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</si>
  <si>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</si>
  <si>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</si>
  <si>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</si>
  <si>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</si>
  <si>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</si>
  <si>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</si>
  <si>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</si>
  <si>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</si>
  <si>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</si>
  <si>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</si>
  <si>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</si>
  <si>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</si>
  <si>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</si>
  <si>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</si>
  <si>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</si>
  <si>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</si>
  <si>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</si>
  <si>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</si>
  <si>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</si>
  <si>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</si>
  <si>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</si>
  <si>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</si>
  <si>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</si>
  <si>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</si>
  <si>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</si>
  <si>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</si>
  <si>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</si>
  <si>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</si>
  <si>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</si>
  <si>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</si>
  <si>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</si>
  <si>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</si>
  <si>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</si>
  <si>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</si>
  <si>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</si>
  <si>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</si>
  <si>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</si>
  <si>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</si>
  <si>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</si>
  <si>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</si>
  <si>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</si>
  <si>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</si>
  <si>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</si>
  <si>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</si>
  <si>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</si>
  <si>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</si>
  <si>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</si>
  <si>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</si>
  <si>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</si>
  <si>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</si>
  <si>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</si>
  <si>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</si>
  <si>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</si>
  <si>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</si>
  <si>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</si>
  <si>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</si>
  <si>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</si>
  <si>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</si>
  <si>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</si>
  <si>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</si>
  <si>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</si>
  <si>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</si>
  <si>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</si>
  <si>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</si>
  <si>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</si>
  <si>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</si>
  <si>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</si>
  <si>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</si>
  <si>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</si>
  <si>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</si>
  <si>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</si>
  <si>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</si>
  <si>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</si>
  <si>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</si>
  <si>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</si>
  <si>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</si>
  <si>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</si>
  <si>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</si>
  <si>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</si>
  <si>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</si>
  <si>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</si>
  <si>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</si>
  <si>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</si>
  <si>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</si>
  <si>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</si>
  <si>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</si>
  <si>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</si>
  <si>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</si>
  <si>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</si>
  <si>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</si>
  <si>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</si>
  <si>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</si>
  <si>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</si>
  <si>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</si>
  <si>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</si>
  <si>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</si>
  <si>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</si>
  <si>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</si>
  <si>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</si>
  <si>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</si>
  <si>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</si>
  <si>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</si>
  <si>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</si>
  <si>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</si>
  <si>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</si>
  <si>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</si>
  <si>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</si>
  <si>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</si>
  <si>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</si>
  <si>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</si>
  <si>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</si>
  <si>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</si>
  <si>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</si>
  <si>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</si>
  <si>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</si>
  <si>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</si>
  <si>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</si>
  <si>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</si>
  <si>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</si>
  <si>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</si>
  <si>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</si>
  <si>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</si>
  <si>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</si>
  <si>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</si>
  <si>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</si>
  <si>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</si>
  <si>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</si>
  <si>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</si>
  <si>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</si>
  <si>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</si>
  <si>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</si>
  <si>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</si>
  <si>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</si>
  <si>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</si>
  <si>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</si>
  <si>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</si>
  <si>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</si>
  <si>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</si>
  <si>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</si>
  <si>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</si>
  <si>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</si>
  <si>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</si>
  <si>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</si>
  <si>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</si>
  <si>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</si>
  <si>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</si>
  <si>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김예은</t>
  </si>
  <si>
    <t>월령 40%이상으로 방풍막 연결</t>
  </si>
  <si>
    <t>KAMP</t>
  </si>
  <si>
    <t>TMT</t>
  </si>
  <si>
    <t>SSW</t>
  </si>
  <si>
    <t>SSE</t>
  </si>
  <si>
    <t>KSP</t>
  </si>
  <si>
    <t>25s/28k 35s/28k</t>
  </si>
  <si>
    <t>25s/28k</t>
  </si>
  <si>
    <t>E_040382-040385</t>
  </si>
  <si>
    <t>M_040322-040323:N</t>
  </si>
  <si>
    <t>E_040525-040526</t>
  </si>
  <si>
    <t>W</t>
  </si>
  <si>
    <t>E_040382-040385/ E_040525-040526 풍속의 영향은 없으나 Dec oscillation으로 인한 포인팅 실패로 수동 관측 함</t>
  </si>
  <si>
    <t>E_40509 돔셔터 프로그램이 멈추어 망원경과 10도 가량 오차가 있으므로 방풍막에 의한 가려짐 있을 것을 추정함</t>
  </si>
  <si>
    <t>N2,CO2 가스 부족으로 미러청소 건너뜀</t>
  </si>
  <si>
    <t>35s/25k 25s/26k</t>
  </si>
  <si>
    <t>20s/23k 15s/27k 8s/21k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</si>
</sst>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36" fillId="0" borderId="26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H82" sqref="H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8">
        <v>45557</v>
      </c>
      <c r="D3" s="129"/>
      <c r="E3" s="1"/>
      <c r="F3" s="1"/>
      <c r="G3" s="1"/>
      <c r="H3" s="1"/>
      <c r="I3" s="1"/>
      <c r="J3" s="1"/>
      <c r="K3" s="66" t="s">
        <v>2</v>
      </c>
      <c r="L3" s="130">
        <f>(P31-(P32+P33))/P31*100</f>
        <v>100</v>
      </c>
      <c r="M3" s="130"/>
      <c r="N3" s="66" t="s">
        <v>3</v>
      </c>
      <c r="O3" s="130">
        <f>(P31-P33)/P31*100</f>
        <v>100</v>
      </c>
      <c r="P3" s="130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0.39027777777777778</v>
      </c>
      <c r="D9" s="8">
        <v>1.3</v>
      </c>
      <c r="E9" s="8">
        <v>12</v>
      </c>
      <c r="F9" s="8">
        <v>40.4</v>
      </c>
      <c r="G9" s="36" t="s">
        <v>190</v>
      </c>
      <c r="H9" s="8">
        <v>1</v>
      </c>
      <c r="I9" s="36">
        <v>81.400000000000006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1.1000000000000001</v>
      </c>
      <c r="E10" s="8">
        <v>11.7</v>
      </c>
      <c r="F10" s="8">
        <v>41.2</v>
      </c>
      <c r="G10" s="36" t="s">
        <v>197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0.7729166666666667</v>
      </c>
      <c r="D11" s="15">
        <v>0.9</v>
      </c>
      <c r="E11" s="15">
        <v>11.4</v>
      </c>
      <c r="F11" s="15">
        <v>46.6</v>
      </c>
      <c r="G11" s="36" t="s">
        <v>189</v>
      </c>
      <c r="H11" s="15">
        <v>1.7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24.382638888888888</v>
      </c>
      <c r="D12" s="19">
        <f>AVERAGE(D9:D11)</f>
        <v>1.1000000000000001</v>
      </c>
      <c r="E12" s="19">
        <f>AVERAGE(E9:E11)</f>
        <v>11.700000000000001</v>
      </c>
      <c r="F12" s="20">
        <f>AVERAGE(F9:F11)</f>
        <v>42.733333333333327</v>
      </c>
      <c r="G12" s="21"/>
      <c r="H12" s="22">
        <f>AVERAGE(H9:H11)</f>
        <v>1.0333333333333332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183</v>
      </c>
      <c r="F16" s="27" t="s">
        <v>187</v>
      </c>
      <c r="G16" s="27" t="s">
        <v>191</v>
      </c>
      <c r="H16" s="116" t="s">
        <v>188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0.3430555555555555</v>
      </c>
      <c r="D17" s="28">
        <v>0.3444444444444445</v>
      </c>
      <c r="E17" s="28">
        <v>0.36944444444444446</v>
      </c>
      <c r="F17" s="28">
        <v>0.53194444444444444</v>
      </c>
      <c r="G17" s="28">
        <v>0.59583333333333333</v>
      </c>
      <c r="H17" s="28">
        <v>0.77569444444444446</v>
      </c>
      <c r="I17" s="28">
        <v>0.8027777777777777</v>
      </c>
      <c r="J17" s="28"/>
      <c r="K17" s="28"/>
      <c r="L17" s="28"/>
      <c r="M17" s="28"/>
      <c r="N17" s="28"/>
      <c r="O17" s="28"/>
      <c r="P17" s="28">
        <v>0.81597222222222221</v>
      </c>
    </row>
    <row r="18" spans="2:16" ht="14.15" customHeight="1">
      <c r="B18" s="35" t="s">
        <v>43</v>
      </c>
      <c r="C18" s="27">
        <v>40257</v>
      </c>
      <c r="D18" s="27">
        <v>40258</v>
      </c>
      <c r="E18" s="27">
        <v>40273</v>
      </c>
      <c r="F18" s="27">
        <v>40382</v>
      </c>
      <c r="G18" s="27">
        <v>40420</v>
      </c>
      <c r="H18" s="27">
        <v>40538</v>
      </c>
      <c r="I18" s="27">
        <v>40550</v>
      </c>
      <c r="J18" s="27"/>
      <c r="K18" s="27"/>
      <c r="L18" s="27"/>
      <c r="M18" s="27"/>
      <c r="N18" s="27"/>
      <c r="O18" s="27"/>
      <c r="P18" s="27">
        <v>40562</v>
      </c>
    </row>
    <row r="19" spans="2:16" ht="14.15" customHeight="1" thickBot="1">
      <c r="B19" s="13" t="s">
        <v>44</v>
      </c>
      <c r="C19" s="29"/>
      <c r="D19" s="27">
        <v>40268</v>
      </c>
      <c r="E19" s="30">
        <v>40381</v>
      </c>
      <c r="F19" s="30">
        <v>40419</v>
      </c>
      <c r="G19" s="30">
        <v>40537</v>
      </c>
      <c r="H19" s="30">
        <v>40549</v>
      </c>
      <c r="I19" s="30">
        <v>40561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>IF(ISNUMBER(E18),E19-E18+1,"")</f>
        <v>109</v>
      </c>
      <c r="F20" s="33">
        <f>IF(ISNUMBER(F18),F19-F18+1,"")</f>
        <v>38</v>
      </c>
      <c r="G20" s="33">
        <f>IF(ISNUMBER(G18),G19-G18+1,"")</f>
        <v>118</v>
      </c>
      <c r="H20" s="33">
        <f>IF(ISNUMBER(H18),H19-H18+1,"")</f>
        <v>12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6" t="s">
        <v>46</v>
      </c>
      <c r="C22" s="35" t="s">
        <v>21</v>
      </c>
      <c r="D22" s="35" t="s">
        <v>23</v>
      </c>
      <c r="E22" s="35" t="s">
        <v>47</v>
      </c>
      <c r="F22" s="137" t="s">
        <v>48</v>
      </c>
      <c r="G22" s="137"/>
      <c r="H22" s="137"/>
      <c r="I22" s="137"/>
      <c r="J22" s="35" t="s">
        <v>21</v>
      </c>
      <c r="K22" s="35" t="s">
        <v>23</v>
      </c>
      <c r="L22" s="35" t="s">
        <v>47</v>
      </c>
      <c r="M22" s="137" t="s">
        <v>48</v>
      </c>
      <c r="N22" s="137"/>
      <c r="O22" s="137"/>
      <c r="P22" s="137"/>
    </row>
    <row r="23" spans="2:16" ht="13.5" customHeight="1">
      <c r="B23" s="136"/>
      <c r="C23" s="106"/>
      <c r="D23" s="106"/>
      <c r="E23" s="36" t="s">
        <v>49</v>
      </c>
      <c r="F23" s="135"/>
      <c r="G23" s="135"/>
      <c r="H23" s="135"/>
      <c r="I23" s="135"/>
      <c r="J23" s="106"/>
      <c r="K23" s="106"/>
      <c r="L23" s="36" t="s">
        <v>50</v>
      </c>
      <c r="M23" s="135"/>
      <c r="N23" s="135"/>
      <c r="O23" s="135"/>
      <c r="P23" s="135"/>
    </row>
    <row r="24" spans="2:16" ht="13.5" customHeight="1">
      <c r="B24" s="136"/>
      <c r="C24" s="106">
        <v>0.35069444444444442</v>
      </c>
      <c r="D24" s="106">
        <v>0.35069444444444442</v>
      </c>
      <c r="E24" s="113" t="s">
        <v>184</v>
      </c>
      <c r="F24" s="135" t="s">
        <v>193</v>
      </c>
      <c r="G24" s="135"/>
      <c r="H24" s="135"/>
      <c r="I24" s="135"/>
      <c r="J24" s="106">
        <v>0.80625000000000002</v>
      </c>
      <c r="K24" s="106">
        <v>0.80694444444444446</v>
      </c>
      <c r="L24" s="36" t="s">
        <v>180</v>
      </c>
      <c r="M24" s="135" t="s">
        <v>201</v>
      </c>
      <c r="N24" s="135"/>
      <c r="O24" s="135"/>
      <c r="P24" s="135"/>
    </row>
    <row r="25" spans="2:16" ht="13.5" customHeight="1">
      <c r="B25" s="136"/>
      <c r="C25" s="117"/>
      <c r="D25" s="117"/>
      <c r="E25" s="113" t="s">
        <v>174</v>
      </c>
      <c r="F25" s="135"/>
      <c r="G25" s="135"/>
      <c r="H25" s="135"/>
      <c r="I25" s="135"/>
      <c r="J25" s="106"/>
      <c r="K25" s="106"/>
      <c r="L25" s="36" t="s">
        <v>51</v>
      </c>
      <c r="M25" s="135"/>
      <c r="N25" s="135"/>
      <c r="O25" s="135"/>
      <c r="P25" s="135"/>
    </row>
    <row r="26" spans="2:16" ht="13.5" customHeight="1">
      <c r="B26" s="136"/>
      <c r="C26" s="106">
        <v>0.35416666666666669</v>
      </c>
      <c r="D26" s="106">
        <v>0.35555555555555557</v>
      </c>
      <c r="E26" s="113" t="s">
        <v>168</v>
      </c>
      <c r="F26" s="135" t="s">
        <v>192</v>
      </c>
      <c r="G26" s="135"/>
      <c r="H26" s="135"/>
      <c r="I26" s="135"/>
      <c r="J26" s="106">
        <v>0.80833333333333324</v>
      </c>
      <c r="K26" s="106">
        <v>0.81041666666666667</v>
      </c>
      <c r="L26" s="36" t="s">
        <v>181</v>
      </c>
      <c r="M26" s="135" t="s">
        <v>202</v>
      </c>
      <c r="N26" s="135"/>
      <c r="O26" s="135"/>
      <c r="P26" s="13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7" t="s">
        <v>52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0.1388888888888889</v>
      </c>
      <c r="D30" s="43">
        <v>0.18194444444444444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0.3833333333333333</v>
      </c>
    </row>
    <row r="31" spans="2:16" ht="14.15" customHeight="1">
      <c r="B31" s="37" t="s">
        <v>173</v>
      </c>
      <c r="C31" s="47">
        <v>0.16250000000000001</v>
      </c>
      <c r="D31" s="7">
        <v>0.18194444444444444</v>
      </c>
      <c r="E31" s="7">
        <v>6.3888888888888884E-2</v>
      </c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0.42499999999999999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0.16250000000000001</v>
      </c>
      <c r="D34" s="110">
        <f t="shared" ref="D34:P34" si="1">D31-D32-D33</f>
        <v>0.18194444444444444</v>
      </c>
      <c r="E34" s="110">
        <f t="shared" si="1"/>
        <v>6.3888888888888884E-2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0.42499999999999999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5" t="s">
        <v>69</v>
      </c>
      <c r="C36" s="138" t="s">
        <v>195</v>
      </c>
      <c r="D36" s="138"/>
      <c r="E36" s="139" t="s">
        <v>194</v>
      </c>
      <c r="F36" s="140"/>
      <c r="G36" s="139" t="s">
        <v>196</v>
      </c>
      <c r="H36" s="140"/>
      <c r="I36" s="139"/>
      <c r="J36" s="140"/>
      <c r="K36" s="138"/>
      <c r="L36" s="138"/>
      <c r="M36" s="138"/>
      <c r="N36" s="138"/>
      <c r="O36" s="138"/>
      <c r="P36" s="138"/>
    </row>
    <row r="37" spans="2:16" ht="18" customHeight="1">
      <c r="B37" s="146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>
      <c r="B38" s="146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>
      <c r="B39" s="146"/>
      <c r="C39" s="138"/>
      <c r="D39" s="138"/>
      <c r="E39" s="138"/>
      <c r="F39" s="138"/>
      <c r="G39" s="138"/>
      <c r="H39" s="138"/>
      <c r="I39" s="138"/>
      <c r="J39" s="138"/>
      <c r="K39" s="138" t="s">
        <v>182</v>
      </c>
      <c r="L39" s="138"/>
      <c r="M39" s="138"/>
      <c r="N39" s="138"/>
      <c r="O39" s="138"/>
      <c r="P39" s="138"/>
    </row>
    <row r="40" spans="2:16" ht="18" customHeight="1">
      <c r="B40" s="146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>
      <c r="B41" s="14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41" t="s">
        <v>70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3"/>
    </row>
    <row r="44" spans="2:16" ht="14.15" customHeight="1">
      <c r="B44" s="182" t="s">
        <v>198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6"/>
    </row>
    <row r="45" spans="2:16" ht="14.15" customHeight="1">
      <c r="B45" s="124" t="s">
        <v>199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6"/>
    </row>
    <row r="46" spans="2:16" ht="14.15" customHeight="1">
      <c r="B46" s="124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6"/>
    </row>
    <row r="47" spans="2:16" ht="14.15" customHeight="1">
      <c r="B47" s="144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6"/>
    </row>
    <row r="48" spans="2:16" ht="14.15" customHeight="1">
      <c r="B48" s="124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6"/>
    </row>
    <row r="49" spans="2:16" ht="14.15" customHeight="1">
      <c r="B49" s="124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6"/>
    </row>
    <row r="50" spans="2:16" ht="14.15" customHeight="1">
      <c r="B50" s="124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6"/>
    </row>
    <row r="51" spans="2:16" ht="14.15" customHeight="1">
      <c r="B51" s="124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6"/>
    </row>
    <row r="52" spans="2:16" ht="14.15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6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175</v>
      </c>
      <c r="C54" s="162"/>
      <c r="D54" s="162"/>
      <c r="E54" s="162"/>
      <c r="F54" s="112">
        <v>1607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8" t="s">
        <v>71</v>
      </c>
      <c r="C56" s="14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49999999999999" customHeight="1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49999999999999" customHeight="1">
      <c r="B59" s="170" t="s">
        <v>78</v>
      </c>
      <c r="C59" s="171"/>
      <c r="D59" s="58">
        <v>7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 t="b">
        <v>1</v>
      </c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176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</v>
      </c>
      <c r="D72" s="60">
        <v>-163.9</v>
      </c>
      <c r="E72" s="100" t="s">
        <v>120</v>
      </c>
      <c r="F72" s="60">
        <v>21.2</v>
      </c>
      <c r="G72" s="60">
        <v>19.3</v>
      </c>
      <c r="H72" s="101"/>
      <c r="I72" s="97" t="s">
        <v>121</v>
      </c>
      <c r="J72" s="59">
        <v>0</v>
      </c>
      <c r="K72" s="98" t="s">
        <v>177</v>
      </c>
      <c r="L72" s="59">
        <v>0</v>
      </c>
      <c r="M72" s="98" t="s">
        <v>122</v>
      </c>
      <c r="N72" s="59">
        <v>0</v>
      </c>
      <c r="O72" s="98" t="s">
        <v>179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-157.19999999999999</v>
      </c>
      <c r="D73" s="60">
        <v>-159.30000000000001</v>
      </c>
      <c r="E73" s="102" t="s">
        <v>124</v>
      </c>
      <c r="F73" s="61">
        <v>34.5</v>
      </c>
      <c r="G73" s="61">
        <v>32.4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178</v>
      </c>
      <c r="P73" s="59">
        <v>0</v>
      </c>
      <c r="Q73" s="107"/>
    </row>
    <row r="74" spans="2:17" ht="20.149999999999999" customHeight="1">
      <c r="B74" s="100" t="s">
        <v>128</v>
      </c>
      <c r="C74" s="60">
        <v>-175.3</v>
      </c>
      <c r="D74" s="60">
        <v>-191.3</v>
      </c>
      <c r="E74" s="102" t="s">
        <v>129</v>
      </c>
      <c r="F74" s="62">
        <v>15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-123.9</v>
      </c>
      <c r="D75" s="60">
        <v>-128.4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31.2</v>
      </c>
      <c r="D76" s="60">
        <v>28.7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27.2</v>
      </c>
      <c r="D77" s="60">
        <v>25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24.9</v>
      </c>
      <c r="D78" s="60">
        <v>22.7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23.7</v>
      </c>
      <c r="D79" s="60">
        <v>21.4</v>
      </c>
      <c r="E79" s="100" t="s">
        <v>154</v>
      </c>
      <c r="F79" s="60">
        <v>16.7</v>
      </c>
      <c r="G79" s="60">
        <v>12.3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7.8899999999999993E-5</v>
      </c>
      <c r="D80" s="64">
        <v>4.6300000000000001E-5</v>
      </c>
      <c r="E80" s="102" t="s">
        <v>159</v>
      </c>
      <c r="F80" s="61">
        <v>43</v>
      </c>
      <c r="G80" s="61">
        <v>55.4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31" t="s">
        <v>163</v>
      </c>
      <c r="C84" s="131"/>
    </row>
    <row r="85" spans="2:16" ht="15" customHeight="1">
      <c r="B85" s="132" t="s">
        <v>186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>
      <c r="B86" s="118" t="s">
        <v>200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20"/>
    </row>
    <row r="87" spans="2:16" ht="15" customHeight="1">
      <c r="B87" s="124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6"/>
    </row>
    <row r="88" spans="2:16" ht="15" customHeight="1">
      <c r="B88" s="118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20"/>
    </row>
    <row r="89" spans="2:16" ht="15" customHeight="1">
      <c r="B89" s="118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20"/>
    </row>
    <row r="90" spans="2:16" ht="15" customHeight="1">
      <c r="B90" s="118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20"/>
    </row>
    <row r="91" spans="2:16" ht="15" customHeight="1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20"/>
    </row>
    <row r="92" spans="2:16" ht="15" customHeight="1">
      <c r="B92" s="118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20"/>
    </row>
    <row r="93" spans="2:16" ht="15" customHeight="1">
      <c r="B93" s="118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20"/>
    </row>
    <row r="94" spans="2:16" ht="15" customHeight="1">
      <c r="B94" s="118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20"/>
    </row>
    <row r="95" spans="2:16" ht="15" customHeight="1">
      <c r="B95" s="118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20"/>
    </row>
    <row r="96" spans="2:16" ht="15" customHeight="1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20"/>
    </row>
    <row r="97" spans="2:16" ht="15" customHeight="1">
      <c r="B97" s="118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20"/>
    </row>
    <row r="98" spans="2:16" ht="15" customHeight="1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20"/>
    </row>
    <row r="99" spans="2:16" ht="15" customHeight="1">
      <c r="B99" s="121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2024-09-22T19:40:00Z</dcterms:modified>
</cp:coreProperties>
</file>