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<sst xmlns="http://schemas.openxmlformats.org/spreadsheetml/2006/main" count="214" uniqueCount="203">
  <si>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</si>
  <si>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</si>
  <si>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</si>
  <si>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</si>
  <si>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</si>
  <si>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</si>
  <si>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</si>
  <si>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</si>
  <si>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</si>
  <si>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</si>
  <si>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</si>
  <si>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</si>
  <si>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</si>
  <si>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</si>
  <si>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</si>
  <si>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</si>
  <si>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</si>
  <si>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</si>
  <si>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</si>
  <si>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</si>
  <si>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</si>
  <si>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</si>
  <si>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</si>
  <si>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</si>
  <si>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</si>
  <si>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</si>
  <si>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</si>
  <si>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</si>
  <si>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</si>
  <si>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</si>
  <si>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</si>
  <si>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</si>
  <si>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</si>
  <si>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</si>
  <si>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</si>
  <si>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</si>
  <si>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</si>
  <si>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</si>
  <si>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</si>
  <si>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</si>
  <si>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</si>
  <si>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</si>
  <si>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</si>
  <si>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</si>
  <si>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</si>
  <si>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</si>
  <si>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</si>
  <si>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</si>
  <si>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</si>
  <si>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</si>
  <si>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</si>
  <si>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</si>
  <si>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</si>
  <si>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</si>
  <si>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</si>
  <si>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</si>
  <si>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</si>
  <si>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</si>
  <si>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</si>
  <si>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</si>
  <si>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</si>
  <si>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</si>
  <si>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</si>
  <si>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</si>
  <si>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</si>
  <si>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</si>
  <si>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</si>
  <si>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</si>
  <si>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</si>
  <si>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</si>
  <si>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</si>
  <si>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</si>
  <si>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</si>
  <si>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</si>
  <si>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</si>
  <si>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</si>
  <si>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</si>
  <si>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</si>
  <si>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</si>
  <si>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</si>
  <si>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</si>
  <si>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</si>
  <si>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</si>
  <si>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</si>
  <si>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</si>
  <si>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</si>
  <si>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</si>
  <si>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</si>
  <si>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</si>
  <si>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</si>
  <si>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</si>
  <si>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</si>
  <si>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</si>
  <si>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</si>
  <si>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</si>
  <si>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</si>
  <si>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</si>
  <si>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</si>
  <si>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</si>
  <si>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</si>
  <si>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</si>
  <si>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</si>
  <si>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</si>
  <si>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</si>
  <si>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</si>
  <si>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</si>
  <si>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</si>
  <si>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</si>
  <si>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</si>
  <si>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</si>
  <si>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</si>
  <si>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</si>
  <si>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</si>
  <si>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</si>
  <si>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</si>
  <si>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</si>
  <si>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</si>
  <si>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</si>
  <si>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</si>
  <si>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</si>
  <si>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</si>
  <si>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</si>
  <si>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</si>
  <si>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</si>
  <si>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</si>
  <si>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</si>
  <si>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</si>
  <si>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</si>
  <si>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</si>
  <si>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</si>
  <si>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</si>
  <si>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</si>
  <si>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</si>
  <si>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</si>
  <si>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</si>
  <si>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</si>
  <si>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</si>
  <si>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</si>
  <si>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</si>
  <si>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</si>
  <si>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</si>
  <si>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</si>
  <si>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</si>
  <si>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</si>
  <si>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</si>
  <si>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</si>
  <si>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</si>
  <si>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</si>
  <si>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</si>
  <si>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</si>
  <si>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</si>
  <si>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</si>
  <si>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</si>
  <si>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</si>
  <si>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</si>
  <si>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</si>
  <si>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</si>
  <si>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</si>
  <si>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</si>
  <si>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</si>
  <si>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</si>
  <si>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</si>
  <si>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</si>
  <si>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</si>
  <si>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</si>
  <si>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</si>
  <si>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</si>
  <si>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</si>
  <si>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</si>
  <si>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</si>
  <si>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</si>
  <si>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</si>
  <si>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</si>
  <si>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</si>
  <si>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</si>
  <si>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</si>
  <si>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</si>
  <si>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</si>
  <si>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</si>
  <si>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</si>
  <si>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</si>
  <si>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</si>
  <si>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</si>
  <si>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</si>
  <si>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</si>
  <si>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</si>
  <si>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</si>
  <si>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</si>
  <si>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</si>
  <si>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SSW</t>
  </si>
  <si>
    <t>SSE</t>
  </si>
  <si>
    <t>KSP</t>
  </si>
  <si>
    <t>25s/28k 35s/28k</t>
  </si>
  <si>
    <t>25s/28k</t>
  </si>
  <si>
    <t>E_040382-040385</t>
  </si>
  <si>
    <t>M_040322-040323:N</t>
  </si>
  <si>
    <t>E_040525-040526</t>
  </si>
  <si>
    <t>W</t>
  </si>
  <si>
    <t>E_040382-040385/ E_040525-040526 풍속의 영향은 없으나 Dec oscillation으로 인한 포인팅 실패로 수동 관측 함</t>
  </si>
  <si>
    <t>E_40509 돔셔터 프로그램이 멈추어 망원경과 10도 가량 오차가 있으므로 방풍막에 의한 가려짐 있을 것을 추정함</t>
  </si>
  <si>
    <t>N2,CO2 가스 부족으로 미러청소 건너뜀</t>
  </si>
  <si>
    <t>35s/25k 25s/26k</t>
  </si>
  <si>
    <t>20s/23k 15s/27k 8s/21k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</si>
</sst>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45557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0.39027777777777778</v>
      </c>
      <c r="D9" s="8">
        <v>1.3</v>
      </c>
      <c r="E9" s="8">
        <v>12</v>
      </c>
      <c r="F9" s="8">
        <v>40.4</v>
      </c>
      <c r="G9" s="36" t="s">
        <v>190</v>
      </c>
      <c r="H9" s="8">
        <v>1</v>
      </c>
      <c r="I9" s="36">
        <v>81.400000000000006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11.7</v>
      </c>
      <c r="F10" s="8">
        <v>41.2</v>
      </c>
      <c r="G10" s="36" t="s">
        <v>197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0.7729166666666667</v>
      </c>
      <c r="D11" s="15">
        <v>0.9</v>
      </c>
      <c r="E11" s="15">
        <v>11.4</v>
      </c>
      <c r="F11" s="15">
        <v>46.6</v>
      </c>
      <c r="G11" s="36" t="s">
        <v>189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24.382638888888888</v>
      </c>
      <c r="D12" s="19">
        <f>AVERAGE(D9:D11)</f>
        <v>1.1000000000000001</v>
      </c>
      <c r="E12" s="19">
        <f>AVERAGE(E9:E11)</f>
        <v>11.700000000000001</v>
      </c>
      <c r="F12" s="20">
        <f>AVERAGE(F9:F11)</f>
        <v>42.733333333333327</v>
      </c>
      <c r="G12" s="21"/>
      <c r="H12" s="22">
        <f>AVERAGE(H9:H11)</f>
        <v>1.0333333333333332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191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0.3430555555555555</v>
      </c>
      <c r="D17" s="28">
        <v>0.3444444444444445</v>
      </c>
      <c r="E17" s="28">
        <v>0.36944444444444446</v>
      </c>
      <c r="F17" s="28">
        <v>0.53194444444444444</v>
      </c>
      <c r="G17" s="28">
        <v>0.59583333333333333</v>
      </c>
      <c r="H17" s="28">
        <v>0.77569444444444446</v>
      </c>
      <c r="I17" s="28">
        <v>0.8027777777777777</v>
      </c>
      <c r="J17" s="28"/>
      <c r="K17" s="28"/>
      <c r="L17" s="28"/>
      <c r="M17" s="28"/>
      <c r="N17" s="28"/>
      <c r="O17" s="28"/>
      <c r="P17" s="28">
        <v>0.81597222222222221</v>
      </c>
    </row>
    <row r="18" spans="2:16" ht="14.15" customHeight="1">
      <c r="B18" s="35" t="s">
        <v>43</v>
      </c>
      <c r="C18" s="27">
        <v>40257</v>
      </c>
      <c r="D18" s="27">
        <v>40258</v>
      </c>
      <c r="E18" s="27">
        <v>40273</v>
      </c>
      <c r="F18" s="27">
        <v>40382</v>
      </c>
      <c r="G18" s="27">
        <v>40420</v>
      </c>
      <c r="H18" s="27">
        <v>40538</v>
      </c>
      <c r="I18" s="27">
        <v>40550</v>
      </c>
      <c r="J18" s="27"/>
      <c r="K18" s="27"/>
      <c r="L18" s="27"/>
      <c r="M18" s="27"/>
      <c r="N18" s="27"/>
      <c r="O18" s="27"/>
      <c r="P18" s="27">
        <v>40562</v>
      </c>
    </row>
    <row r="19" spans="2:16" ht="14.15" customHeight="1" thickBot="1">
      <c r="B19" s="13" t="s">
        <v>44</v>
      </c>
      <c r="C19" s="29"/>
      <c r="D19" s="27">
        <v>40268</v>
      </c>
      <c r="E19" s="30">
        <v>40381</v>
      </c>
      <c r="F19" s="30">
        <v>40419</v>
      </c>
      <c r="G19" s="30">
        <v>40537</v>
      </c>
      <c r="H19" s="30">
        <v>40549</v>
      </c>
      <c r="I19" s="30">
        <v>40561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109</v>
      </c>
      <c r="F20" s="33">
        <f>IF(ISNUMBER(F18),F19-F18+1,"")</f>
        <v>38</v>
      </c>
      <c r="G20" s="33">
        <f>IF(ISNUMBER(G18),G19-G18+1,"")</f>
        <v>118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0.35069444444444442</v>
      </c>
      <c r="D24" s="106">
        <v>0.35069444444444442</v>
      </c>
      <c r="E24" s="113" t="s">
        <v>184</v>
      </c>
      <c r="F24" s="135" t="s">
        <v>193</v>
      </c>
      <c r="G24" s="135"/>
      <c r="H24" s="135"/>
      <c r="I24" s="135"/>
      <c r="J24" s="106">
        <v>0.80625000000000002</v>
      </c>
      <c r="K24" s="106">
        <v>0.80694444444444446</v>
      </c>
      <c r="L24" s="36" t="s">
        <v>180</v>
      </c>
      <c r="M24" s="135" t="s">
        <v>201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0.35416666666666669</v>
      </c>
      <c r="D26" s="106">
        <v>0.35555555555555557</v>
      </c>
      <c r="E26" s="113" t="s">
        <v>168</v>
      </c>
      <c r="F26" s="135" t="s">
        <v>192</v>
      </c>
      <c r="G26" s="135"/>
      <c r="H26" s="135"/>
      <c r="I26" s="135"/>
      <c r="J26" s="106">
        <v>0.80833333333333324</v>
      </c>
      <c r="K26" s="106">
        <v>0.81041666666666667</v>
      </c>
      <c r="L26" s="36" t="s">
        <v>181</v>
      </c>
      <c r="M26" s="135" t="s">
        <v>202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0.1388888888888889</v>
      </c>
      <c r="D30" s="43">
        <v>0.18194444444444444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0.3833333333333333</v>
      </c>
    </row>
    <row r="31" spans="2:16" ht="14.15" customHeight="1">
      <c r="B31" s="37" t="s">
        <v>173</v>
      </c>
      <c r="C31" s="47">
        <v>0.16250000000000001</v>
      </c>
      <c r="D31" s="7">
        <v>0.18194444444444444</v>
      </c>
      <c r="E31" s="7">
        <v>6.3888888888888884E-2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0.42499999999999999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0.16250000000000001</v>
      </c>
      <c r="D34" s="110">
        <f t="shared" ref="D34:P34" si="1">D31-D32-D33</f>
        <v>0.18194444444444444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0.42499999999999999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195</v>
      </c>
      <c r="D36" s="138"/>
      <c r="E36" s="139" t="s">
        <v>194</v>
      </c>
      <c r="F36" s="140"/>
      <c r="G36" s="139" t="s">
        <v>196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82" t="s">
        <v>198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1607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1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-163.9</v>
      </c>
      <c r="E72" s="100" t="s">
        <v>120</v>
      </c>
      <c r="F72" s="60">
        <v>21.2</v>
      </c>
      <c r="G72" s="60">
        <v>19.3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-159.30000000000001</v>
      </c>
      <c r="E73" s="102" t="s">
        <v>124</v>
      </c>
      <c r="F73" s="61">
        <v>34.5</v>
      </c>
      <c r="G73" s="61">
        <v>32.4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-175.3</v>
      </c>
      <c r="D74" s="60">
        <v>-191.3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-123.9</v>
      </c>
      <c r="D75" s="60">
        <v>-128.4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28.7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27.2</v>
      </c>
      <c r="D77" s="60">
        <v>25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24.9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21.4</v>
      </c>
      <c r="E79" s="100" t="s">
        <v>154</v>
      </c>
      <c r="F79" s="60">
        <v>16.7</v>
      </c>
      <c r="G79" s="60">
        <v>12.3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7.8899999999999993E-5</v>
      </c>
      <c r="D80" s="64">
        <v>4.6300000000000001E-5</v>
      </c>
      <c r="E80" s="102" t="s">
        <v>159</v>
      </c>
      <c r="F80" s="61">
        <v>43</v>
      </c>
      <c r="G80" s="61">
        <v>55.4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2024-09-22T19:40:00Z</dcterms:modified>
</cp:coreProperties>
</file>