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<sst xmlns="http://schemas.openxmlformats.org/spreadsheetml/2006/main" count="214" uniqueCount="202">
  <si>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</si>
  <si>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</si>
  <si>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</si>
  <si>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</si>
  <si>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</si>
  <si>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</si>
  <si>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</si>
  <si>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</si>
  <si>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</si>
  <si>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</si>
  <si>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</si>
  <si>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</si>
  <si>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</si>
  <si>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</si>
  <si>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</si>
  <si>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</si>
  <si>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</si>
  <si>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</si>
  <si>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</si>
  <si>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</si>
  <si>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</si>
  <si>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</si>
  <si>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</si>
  <si>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</si>
  <si>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</si>
  <si>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</si>
  <si>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</si>
  <si>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</si>
  <si>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</si>
  <si>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</si>
  <si>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</si>
  <si>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</si>
  <si>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</si>
  <si>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</si>
  <si>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</si>
  <si>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</si>
  <si>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</si>
  <si>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</si>
  <si>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</si>
  <si>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</si>
  <si>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</si>
  <si>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</si>
  <si>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</si>
  <si>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</si>
  <si>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</si>
  <si>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</si>
  <si>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</si>
  <si>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</si>
  <si>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</si>
  <si>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</si>
  <si>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</si>
  <si>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</si>
  <si>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</si>
  <si>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</si>
  <si>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</si>
  <si>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</si>
  <si>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</si>
  <si>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</si>
  <si>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</si>
  <si>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</si>
  <si>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</si>
  <si>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</si>
  <si>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</si>
  <si>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</si>
  <si>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</si>
  <si>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</si>
  <si>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</si>
  <si>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</si>
  <si>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</si>
  <si>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</si>
  <si>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</si>
  <si>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</si>
  <si>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</si>
  <si>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</si>
  <si>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</si>
  <si>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</si>
  <si>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</si>
  <si>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</si>
  <si>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</si>
  <si>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</si>
  <si>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</si>
  <si>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</si>
  <si>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</si>
  <si>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</si>
  <si>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</si>
  <si>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</si>
  <si>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</si>
  <si>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</si>
  <si>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</si>
  <si>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</si>
  <si>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</si>
  <si>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</si>
  <si>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</si>
  <si>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</si>
  <si>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</si>
  <si>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</si>
  <si>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</si>
  <si>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</si>
  <si>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</si>
  <si>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</si>
  <si>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</si>
  <si>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</si>
  <si>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</si>
  <si>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</si>
  <si>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</si>
  <si>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</si>
  <si>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</si>
  <si>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</si>
  <si>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</si>
  <si>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</si>
  <si>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</si>
  <si>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</si>
  <si>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</si>
  <si>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</si>
  <si>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</si>
  <si>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</si>
  <si>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</si>
  <si>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</si>
  <si>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</si>
  <si>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</si>
  <si>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</si>
  <si>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</si>
  <si>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</si>
  <si>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</si>
  <si>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</si>
  <si>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</si>
  <si>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</si>
  <si>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</si>
  <si>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</si>
  <si>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</si>
  <si>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</si>
  <si>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</si>
  <si>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</si>
  <si>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</si>
  <si>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</si>
  <si>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</si>
  <si>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</si>
  <si>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</si>
  <si>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</si>
  <si>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</si>
  <si>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</si>
  <si>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</si>
  <si>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</si>
  <si>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</si>
  <si>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</si>
  <si>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</si>
  <si>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</si>
  <si>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</si>
  <si>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</si>
  <si>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</si>
  <si>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</si>
  <si>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</si>
  <si>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</si>
  <si>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</si>
  <si>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</si>
  <si>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</si>
  <si>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</si>
  <si>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</si>
  <si>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</si>
  <si>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</si>
  <si>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</si>
  <si>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</si>
  <si>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</si>
  <si>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</si>
  <si>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</si>
  <si>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</si>
  <si>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</si>
  <si>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</si>
  <si>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</si>
  <si>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</si>
  <si>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</si>
  <si>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</si>
  <si>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</si>
  <si>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</si>
  <si>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</si>
  <si>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</si>
  <si>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</si>
  <si>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</si>
  <si>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</si>
  <si>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</si>
  <si>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</si>
  <si>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</si>
  <si>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</si>
  <si>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</si>
  <si>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KAMP</t>
  </si>
  <si>
    <t>V</t>
  </si>
  <si>
    <t>TMT</t>
  </si>
  <si>
    <t>정예솜</t>
  </si>
  <si>
    <t>MMA-KS4</t>
  </si>
  <si>
    <t>강풍으로 인한 방풍막 연결</t>
  </si>
  <si>
    <t>10s/26k 15s/26k 20s/24k</t>
  </si>
  <si>
    <t>9s/21k 13s/23k 16s/21k</t>
  </si>
  <si>
    <t>M_036255-036256:M</t>
  </si>
  <si>
    <t>[16:39]  KS4 script #19-23 dec is out of the south limit으로 skip됨 (망원경 방향: 정남쪽/ dec: -84:00:00)</t>
  </si>
  <si>
    <t>[16:12] KS4 script #19-23 dec is out of the south limit으로 skip되어 #11부터 다시 관측함 (망원경 방향: 정남쪽/ dec: -84:00:00)</t>
  </si>
  <si>
    <t>036396-036397/ 036399-036400/ 036402-036403 KS4 script #28-29/ #31-32/ #34-35 RA dest로 수동관측함 (망원경 방향: 정남쪽)</t>
  </si>
  <si>
    <t>[18:37] KS4 script #59-62 dec is out of the south limit으로 skip됨 (망원경 방향: 정남쪽/ dec: -84:00:00)</t>
  </si>
  <si>
    <t>036427-036428 KS4 script #63-64 RA dest로 수동관측함 (망원경 방향: 정남쪽)</t>
  </si>
  <si>
    <t>N</t>
  </si>
  <si>
    <t>NE</t>
  </si>
  <si>
    <t>38s/28k 17s/26k 10s/22k</t>
  </si>
  <si>
    <t>20s/22k 14s/24k 8s/20k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</si>
</sst>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45541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0.38263888888888892</v>
      </c>
      <c r="D9" s="8">
        <v>1.1000000000000001</v>
      </c>
      <c r="E9" s="8">
        <v>13.3</v>
      </c>
      <c r="F9" s="8">
        <v>64</v>
      </c>
      <c r="G9" s="36" t="s">
        <v>198</v>
      </c>
      <c r="H9" s="8">
        <v>2.1</v>
      </c>
      <c r="I9" s="36">
        <v>9.6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3</v>
      </c>
      <c r="E10" s="8">
        <v>13</v>
      </c>
      <c r="F10" s="8">
        <v>63.3</v>
      </c>
      <c r="G10" s="36" t="s">
        <v>199</v>
      </c>
      <c r="H10" s="8">
        <v>6.8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0.78819444444444453</v>
      </c>
      <c r="D11" s="15">
        <v>2.2999999999999998</v>
      </c>
      <c r="E11" s="15">
        <v>13.1</v>
      </c>
      <c r="F11" s="15">
        <v>58.3</v>
      </c>
      <c r="G11" s="36" t="s">
        <v>198</v>
      </c>
      <c r="H11" s="15">
        <v>5.7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24.405555555555555</v>
      </c>
      <c r="D12" s="19">
        <f>AVERAGE(D9:D11)</f>
        <v>2.1333333333333333</v>
      </c>
      <c r="E12" s="19">
        <f>AVERAGE(E9:E11)</f>
        <v>13.133333333333333</v>
      </c>
      <c r="F12" s="20">
        <f>AVERAGE(F9:F11)</f>
        <v>61.866666666666667</v>
      </c>
      <c r="G12" s="21"/>
      <c r="H12" s="22">
        <f>AVERAGE(H9:H11)</f>
        <v>4.8666666666666671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184</v>
      </c>
      <c r="G16" s="27" t="s">
        <v>188</v>
      </c>
      <c r="H16" s="116" t="s">
        <v>186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0.32569444444444445</v>
      </c>
      <c r="D17" s="28">
        <v>0.32708333333333334</v>
      </c>
      <c r="E17" s="28">
        <v>0.36319444444444443</v>
      </c>
      <c r="F17" s="28">
        <v>0.57222222222222219</v>
      </c>
      <c r="G17" s="28">
        <v>0.63541666666666663</v>
      </c>
      <c r="H17" s="28">
        <v>0.79027777777777775</v>
      </c>
      <c r="I17" s="28">
        <v>0.81736111111111109</v>
      </c>
      <c r="J17" s="28"/>
      <c r="K17" s="28"/>
      <c r="L17" s="28"/>
      <c r="M17" s="28"/>
      <c r="N17" s="28"/>
      <c r="O17" s="28"/>
      <c r="P17" s="28">
        <v>0.82986111111111116</v>
      </c>
    </row>
    <row r="18" spans="2:16" ht="14.15" customHeight="1">
      <c r="B18" s="35" t="s">
        <v>43</v>
      </c>
      <c r="C18" s="27">
        <v>36165</v>
      </c>
      <c r="D18" s="27">
        <v>36166</v>
      </c>
      <c r="E18" s="27">
        <v>36184</v>
      </c>
      <c r="F18" s="27">
        <v>36324</v>
      </c>
      <c r="G18" s="27">
        <v>36366</v>
      </c>
      <c r="H18" s="27">
        <v>36433</v>
      </c>
      <c r="I18" s="27">
        <v>36445</v>
      </c>
      <c r="J18" s="27"/>
      <c r="K18" s="27"/>
      <c r="L18" s="27"/>
      <c r="M18" s="27"/>
      <c r="N18" s="27"/>
      <c r="O18" s="27"/>
      <c r="P18" s="27">
        <v>36457</v>
      </c>
    </row>
    <row r="19" spans="2:16" ht="14.15" customHeight="1" thickBot="1">
      <c r="B19" s="13" t="s">
        <v>44</v>
      </c>
      <c r="C19" s="29"/>
      <c r="D19" s="27">
        <v>36177</v>
      </c>
      <c r="E19" s="30">
        <v>36323</v>
      </c>
      <c r="F19" s="30">
        <v>36365</v>
      </c>
      <c r="G19" s="30">
        <v>36432</v>
      </c>
      <c r="H19" s="30">
        <v>36444</v>
      </c>
      <c r="I19" s="30">
        <v>36456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140</v>
      </c>
      <c r="F20" s="33">
        <f>IF(ISNUMBER(F18),F19-F18+1,"")</f>
        <v>42</v>
      </c>
      <c r="G20" s="33">
        <f>IF(ISNUMBER(G18),G19-G18+1,"")</f>
        <v>67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>
        <v>0.34375</v>
      </c>
      <c r="D24" s="106">
        <v>0.34583333333333338</v>
      </c>
      <c r="E24" s="113" t="s">
        <v>185</v>
      </c>
      <c r="F24" s="135" t="s">
        <v>190</v>
      </c>
      <c r="G24" s="135"/>
      <c r="H24" s="135"/>
      <c r="I24" s="135"/>
      <c r="J24" s="106">
        <v>0.81736111111111109</v>
      </c>
      <c r="K24" s="106">
        <v>0.8208333333333333</v>
      </c>
      <c r="L24" s="36" t="s">
        <v>180</v>
      </c>
      <c r="M24" s="135" t="s">
        <v>200</v>
      </c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>
        <v>0.34652777777777777</v>
      </c>
      <c r="D26" s="106">
        <v>0.34861111111111115</v>
      </c>
      <c r="E26" s="113" t="s">
        <v>168</v>
      </c>
      <c r="F26" s="135" t="s">
        <v>191</v>
      </c>
      <c r="G26" s="135"/>
      <c r="H26" s="135"/>
      <c r="I26" s="135"/>
      <c r="J26" s="106">
        <v>0.8222222222222223</v>
      </c>
      <c r="K26" s="106">
        <v>0.82430555555555562</v>
      </c>
      <c r="L26" s="36" t="s">
        <v>181</v>
      </c>
      <c r="M26" s="135" t="s">
        <v>201</v>
      </c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0.18888888888888888</v>
      </c>
      <c r="D30" s="43"/>
      <c r="E30" s="43">
        <v>6.25E-2</v>
      </c>
      <c r="F30" s="43">
        <v>0.15347222222222223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0.40486111111111112</v>
      </c>
    </row>
    <row r="31" spans="2:16" ht="14.15" customHeight="1">
      <c r="B31" s="37" t="s">
        <v>173</v>
      </c>
      <c r="C31" s="47">
        <v>0.20833333333333334</v>
      </c>
      <c r="D31" s="7"/>
      <c r="E31" s="7">
        <v>6.25E-2</v>
      </c>
      <c r="F31" s="7">
        <v>0.15347222222222223</v>
      </c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0.44305555555555559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0.20833333333333334</v>
      </c>
      <c r="D34" s="110">
        <f t="shared" ref="D34:P34" si="1">D31-D32-D33</f>
        <v>0</v>
      </c>
      <c r="E34" s="110">
        <f t="shared" si="1"/>
        <v>6.25E-2</v>
      </c>
      <c r="F34" s="110">
        <f t="shared" si="1"/>
        <v>0.15347222222222223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0.44305555555555559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192</v>
      </c>
      <c r="D36" s="138"/>
      <c r="E36" s="139"/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6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194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193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 t="s">
        <v>195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44" t="s">
        <v>196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 t="s">
        <v>197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440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-162.19999999999999</v>
      </c>
      <c r="D72" s="60">
        <v>-163.19999999999999</v>
      </c>
      <c r="E72" s="100" t="s">
        <v>120</v>
      </c>
      <c r="F72" s="60">
        <v>22.9</v>
      </c>
      <c r="G72" s="60">
        <v>21.5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-157.4</v>
      </c>
      <c r="D73" s="60">
        <v>-158.4</v>
      </c>
      <c r="E73" s="102" t="s">
        <v>124</v>
      </c>
      <c r="F73" s="61">
        <v>35.9</v>
      </c>
      <c r="G73" s="61">
        <v>36.799999999999997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-209.6</v>
      </c>
      <c r="D74" s="60">
        <v>-210.3</v>
      </c>
      <c r="E74" s="102" t="s">
        <v>129</v>
      </c>
      <c r="F74" s="62">
        <v>15</v>
      </c>
      <c r="G74" s="62">
        <v>10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-124.6</v>
      </c>
      <c r="D75" s="60">
        <v>-127.3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32.200000000000003</v>
      </c>
      <c r="D76" s="60">
        <v>30.7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28.4</v>
      </c>
      <c r="D77" s="60">
        <v>27</v>
      </c>
      <c r="E77" s="102" t="s">
        <v>144</v>
      </c>
      <c r="F77" s="62">
        <v>260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26.1</v>
      </c>
      <c r="D78" s="60">
        <v>24.8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24.9</v>
      </c>
      <c r="D79" s="60">
        <v>23.5</v>
      </c>
      <c r="E79" s="100" t="s">
        <v>154</v>
      </c>
      <c r="F79" s="60">
        <v>15.7</v>
      </c>
      <c r="G79" s="60">
        <v>13.6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3.8300000000000003E-5</v>
      </c>
      <c r="D80" s="64">
        <v>3.8500000000000001E-5</v>
      </c>
      <c r="E80" s="102" t="s">
        <v>159</v>
      </c>
      <c r="F80" s="61">
        <v>63.8</v>
      </c>
      <c r="G80" s="61">
        <v>65.8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189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2024-09-06T19:59:38Z</dcterms:modified>
</cp:coreProperties>
</file>