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<sst xmlns="http://schemas.openxmlformats.org/spreadsheetml/2006/main" count="211" uniqueCount="200">
  <si>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</si>
  <si>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</si>
  <si>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</si>
  <si>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</si>
  <si>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</si>
  <si>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</si>
  <si>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</si>
  <si>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</si>
  <si>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</si>
  <si>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</si>
  <si>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</si>
  <si>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</si>
  <si>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</si>
  <si>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</si>
  <si>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</si>
  <si>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</si>
  <si>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</si>
  <si>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</si>
  <si>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</si>
  <si>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</si>
  <si>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</si>
  <si>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</si>
  <si>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</si>
  <si>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</si>
  <si>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</si>
  <si>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</si>
  <si>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</si>
  <si>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</si>
  <si>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</si>
  <si>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</si>
  <si>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</si>
  <si>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</si>
  <si>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</si>
  <si>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</si>
  <si>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</si>
  <si>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</si>
  <si>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</si>
  <si>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</si>
  <si>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</si>
  <si>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</si>
  <si>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</si>
  <si>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</si>
  <si>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</si>
  <si>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</si>
  <si>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</si>
  <si>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</si>
  <si>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</si>
  <si>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</si>
  <si>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</si>
  <si>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</si>
  <si>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</si>
  <si>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</si>
  <si>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</si>
  <si>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</si>
  <si>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</si>
  <si>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</si>
  <si>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</si>
  <si>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</si>
  <si>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</si>
  <si>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</si>
  <si>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</si>
  <si>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</si>
  <si>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</si>
  <si>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</si>
  <si>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</si>
  <si>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</si>
  <si>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</si>
  <si>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</si>
  <si>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</si>
  <si>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</si>
  <si>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</si>
  <si>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</si>
  <si>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</si>
  <si>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</si>
  <si>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</si>
  <si>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</si>
  <si>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</si>
  <si>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</si>
  <si>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</si>
  <si>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</si>
  <si>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</si>
  <si>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</si>
  <si>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</si>
  <si>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</si>
  <si>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</si>
  <si>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</si>
  <si>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</si>
  <si>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</si>
  <si>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</si>
  <si>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</si>
  <si>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</si>
  <si>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</si>
  <si>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</si>
  <si>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</si>
  <si>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</si>
  <si>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</si>
  <si>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</si>
  <si>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</si>
  <si>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</si>
  <si>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</si>
  <si>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</si>
  <si>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</si>
  <si>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</si>
  <si>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</si>
  <si>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</si>
  <si>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</si>
  <si>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</si>
  <si>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</si>
  <si>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</si>
  <si>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</si>
  <si>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</si>
  <si>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</si>
  <si>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</si>
  <si>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</si>
  <si>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</si>
  <si>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</si>
  <si>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</si>
  <si>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</si>
  <si>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</si>
  <si>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</si>
  <si>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</si>
  <si>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</si>
  <si>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</si>
  <si>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</si>
  <si>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</si>
  <si>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</si>
  <si>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</si>
  <si>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</si>
  <si>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</si>
  <si>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</si>
  <si>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</si>
  <si>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</si>
  <si>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</si>
  <si>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</si>
  <si>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</si>
  <si>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</si>
  <si>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</si>
  <si>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</si>
  <si>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</si>
  <si>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</si>
  <si>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</si>
  <si>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</si>
  <si>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</si>
  <si>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</si>
  <si>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</si>
  <si>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</si>
  <si>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</si>
  <si>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</si>
  <si>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</si>
  <si>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</si>
  <si>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</si>
  <si>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</si>
  <si>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</si>
  <si>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</si>
  <si>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</si>
  <si>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</si>
  <si>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</si>
  <si>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</si>
  <si>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</si>
  <si>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</si>
  <si>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</si>
  <si>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</si>
  <si>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</si>
  <si>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</si>
  <si>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</si>
  <si>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</si>
  <si>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</si>
  <si>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</si>
  <si>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</si>
  <si>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</si>
  <si>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</si>
  <si>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</si>
  <si>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</si>
  <si>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</si>
  <si>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</si>
  <si>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</si>
  <si>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</si>
  <si>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</si>
  <si>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</si>
  <si>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</si>
  <si>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</si>
  <si>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</si>
  <si>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</si>
  <si>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</si>
  <si>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KAMP</t>
  </si>
  <si>
    <t>V</t>
  </si>
  <si>
    <t>TMT</t>
  </si>
  <si>
    <t>월령 40%이하로 방풍막 해제</t>
  </si>
  <si>
    <t>정예솜</t>
  </si>
  <si>
    <t>9s/27k 13s/25k 18s/24k</t>
  </si>
  <si>
    <t>10s/26k 14s/26k</t>
  </si>
  <si>
    <t>M_035900-035901:K</t>
  </si>
  <si>
    <t>M_035921-035922:N</t>
  </si>
  <si>
    <t>MMA-KS4</t>
  </si>
  <si>
    <t>036098-036115 MMA-KS4 script #19-36 RA dest로 인한 수동관측함 (망원경 방향:정남쪽)</t>
  </si>
  <si>
    <t>8s/20k</t>
  </si>
  <si>
    <t>20s/20k</t>
  </si>
  <si>
    <t>E</t>
  </si>
  <si>
    <t>ENE</t>
  </si>
  <si>
    <t>NNW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</si>
</sst>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30" zoomScaleNormal="130" workbookViewId="0">
      <selection activeCell="J6" sqref="J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45540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0.38194444444444442</v>
      </c>
      <c r="D9" s="8">
        <v>1</v>
      </c>
      <c r="E9" s="8">
        <v>12.4</v>
      </c>
      <c r="F9" s="8">
        <v>61.1</v>
      </c>
      <c r="G9" s="36" t="s">
        <v>197</v>
      </c>
      <c r="H9" s="8">
        <v>16</v>
      </c>
      <c r="I9" s="36">
        <v>4.3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2.2000000000000002</v>
      </c>
      <c r="E10" s="8">
        <v>11.5</v>
      </c>
      <c r="F10" s="8">
        <v>58.6</v>
      </c>
      <c r="G10" s="36" t="s">
        <v>198</v>
      </c>
      <c r="H10" s="8">
        <v>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0.78888888888888886</v>
      </c>
      <c r="D11" s="15">
        <v>1.4</v>
      </c>
      <c r="E11" s="15">
        <v>11.6</v>
      </c>
      <c r="F11" s="15">
        <v>56.1</v>
      </c>
      <c r="G11" s="36" t="s">
        <v>199</v>
      </c>
      <c r="H11" s="15">
        <v>9.3000000000000007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24.406944444444445</v>
      </c>
      <c r="D12" s="19">
        <f>AVERAGE(D9:D11)</f>
        <v>1.5333333333333332</v>
      </c>
      <c r="E12" s="19">
        <f>AVERAGE(E9:E11)</f>
        <v>11.833333333333334</v>
      </c>
      <c r="F12" s="20">
        <f>AVERAGE(F9:F11)</f>
        <v>58.6</v>
      </c>
      <c r="G12" s="21"/>
      <c r="H12" s="22">
        <f>AVERAGE(H9:H11)</f>
        <v>11.433333333333332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193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0.32500000000000001</v>
      </c>
      <c r="D17" s="28">
        <v>0.32569444444444445</v>
      </c>
      <c r="E17" s="28">
        <v>0.35972222222222222</v>
      </c>
      <c r="F17" s="28">
        <v>0.57430555555555551</v>
      </c>
      <c r="G17" s="28">
        <v>0.6381944444444444</v>
      </c>
      <c r="H17" s="28">
        <v>0.79166666666666663</v>
      </c>
      <c r="I17" s="28">
        <v>0.81805555555555554</v>
      </c>
      <c r="J17" s="28"/>
      <c r="K17" s="28"/>
      <c r="L17" s="28"/>
      <c r="M17" s="28"/>
      <c r="N17" s="28"/>
      <c r="O17" s="28"/>
      <c r="P17" s="28">
        <v>0.8305555555555556</v>
      </c>
    </row>
    <row r="18" spans="2:16" ht="14.15" customHeight="1">
      <c r="B18" s="35" t="s">
        <v>43</v>
      </c>
      <c r="C18" s="27">
        <v>35878</v>
      </c>
      <c r="D18" s="27">
        <v>35879</v>
      </c>
      <c r="E18" s="27">
        <v>35896</v>
      </c>
      <c r="F18" s="27">
        <v>36038</v>
      </c>
      <c r="G18" s="27">
        <v>36080</v>
      </c>
      <c r="H18" s="27">
        <v>36140</v>
      </c>
      <c r="I18" s="27">
        <v>36152</v>
      </c>
      <c r="J18" s="27"/>
      <c r="K18" s="27"/>
      <c r="L18" s="27"/>
      <c r="M18" s="27"/>
      <c r="N18" s="27"/>
      <c r="O18" s="27"/>
      <c r="P18" s="27">
        <v>36164</v>
      </c>
    </row>
    <row r="19" spans="2:16" ht="14.15" customHeight="1" thickBot="1">
      <c r="B19" s="13" t="s">
        <v>44</v>
      </c>
      <c r="C19" s="29"/>
      <c r="D19" s="27">
        <v>35890</v>
      </c>
      <c r="E19" s="30">
        <v>36037</v>
      </c>
      <c r="F19" s="30">
        <v>36079</v>
      </c>
      <c r="G19" s="30">
        <v>36139</v>
      </c>
      <c r="H19" s="30">
        <v>36151</v>
      </c>
      <c r="I19" s="30">
        <v>36163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142</v>
      </c>
      <c r="F20" s="33">
        <f>IF(ISNUMBER(F18),F19-F18+1,"")</f>
        <v>42</v>
      </c>
      <c r="G20" s="33">
        <f>IF(ISNUMBER(G18),G19-G18+1,"")</f>
        <v>60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0.3430555555555555</v>
      </c>
      <c r="D23" s="106">
        <v>0.34513888888888888</v>
      </c>
      <c r="E23" s="36" t="s">
        <v>49</v>
      </c>
      <c r="F23" s="135" t="s">
        <v>189</v>
      </c>
      <c r="G23" s="135"/>
      <c r="H23" s="135"/>
      <c r="I23" s="135"/>
      <c r="J23" s="106">
        <v>0.82152777777777775</v>
      </c>
      <c r="K23" s="106">
        <v>0.82152777777777775</v>
      </c>
      <c r="L23" s="36" t="s">
        <v>50</v>
      </c>
      <c r="M23" s="135" t="s">
        <v>195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185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>
        <v>0.34583333333333338</v>
      </c>
      <c r="D25" s="117">
        <v>0.34722222222222227</v>
      </c>
      <c r="E25" s="113" t="s">
        <v>174</v>
      </c>
      <c r="F25" s="135" t="s">
        <v>190</v>
      </c>
      <c r="G25" s="135"/>
      <c r="H25" s="135"/>
      <c r="I25" s="135"/>
      <c r="J25" s="106">
        <v>0.82291666666666663</v>
      </c>
      <c r="K25" s="106">
        <v>0.82291666666666663</v>
      </c>
      <c r="L25" s="36" t="s">
        <v>51</v>
      </c>
      <c r="M25" s="135" t="s">
        <v>196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0.19236111111111112</v>
      </c>
      <c r="D30" s="43"/>
      <c r="E30" s="43">
        <v>6.25E-2</v>
      </c>
      <c r="F30" s="43">
        <v>0.15138888888888888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0.40625</v>
      </c>
    </row>
    <row r="31" spans="2:16" ht="14.15" customHeight="1">
      <c r="B31" s="37" t="s">
        <v>173</v>
      </c>
      <c r="C31" s="47">
        <v>0.21458333333333335</v>
      </c>
      <c r="D31" s="7"/>
      <c r="E31" s="7">
        <v>6.25E-2</v>
      </c>
      <c r="F31" s="7">
        <v>0.15277777777777776</v>
      </c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0.44791666666666669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0.21458333333333335</v>
      </c>
      <c r="D34" s="110">
        <f t="shared" ref="D34:P34" si="1">D31-D32-D33</f>
        <v>0</v>
      </c>
      <c r="E34" s="110">
        <f t="shared" si="1"/>
        <v>6.25E-2</v>
      </c>
      <c r="F34" s="110">
        <f t="shared" si="1"/>
        <v>0.15277777777777776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0.44791666666666669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191</v>
      </c>
      <c r="D36" s="138"/>
      <c r="E36" s="139" t="s">
        <v>192</v>
      </c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194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333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-162.30000000000001</v>
      </c>
      <c r="D72" s="60">
        <v>-164.1</v>
      </c>
      <c r="E72" s="100" t="s">
        <v>120</v>
      </c>
      <c r="F72" s="60">
        <v>22.3</v>
      </c>
      <c r="G72" s="60">
        <v>19.399999999999999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-159.4</v>
      </c>
      <c r="E73" s="102" t="s">
        <v>124</v>
      </c>
      <c r="F73" s="61">
        <v>35.299999999999997</v>
      </c>
      <c r="G73" s="61">
        <v>37.200000000000003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-209.6</v>
      </c>
      <c r="D74" s="60">
        <v>-210.4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-124.5</v>
      </c>
      <c r="D75" s="60">
        <v>-128.69999999999999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31.5</v>
      </c>
      <c r="D76" s="60">
        <v>28.5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27.7</v>
      </c>
      <c r="D77" s="60">
        <v>24.9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25.5</v>
      </c>
      <c r="D78" s="60">
        <v>22.6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24.3</v>
      </c>
      <c r="D79" s="60">
        <v>21.4</v>
      </c>
      <c r="E79" s="100" t="s">
        <v>154</v>
      </c>
      <c r="F79" s="60">
        <v>15.4</v>
      </c>
      <c r="G79" s="60">
        <v>11.5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3.8399999999999998E-5</v>
      </c>
      <c r="D80" s="64">
        <v>3.7499999999999997E-5</v>
      </c>
      <c r="E80" s="102" t="s">
        <v>159</v>
      </c>
      <c r="F80" s="61">
        <v>60.4</v>
      </c>
      <c r="G80" s="61">
        <v>67.900000000000006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2024-09-05T20:04:55Z</dcterms:modified>
</cp:coreProperties>
</file>