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<sst xmlns="http://schemas.openxmlformats.org/spreadsheetml/2006/main" count="214" uniqueCount="203">
  <si>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</si>
  <si>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</si>
  <si>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</si>
  <si>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</si>
  <si>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</si>
  <si>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</si>
  <si>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</si>
  <si>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</si>
  <si>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</si>
  <si>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</si>
  <si>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</si>
  <si>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</si>
  <si>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</si>
  <si>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</si>
  <si>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</si>
  <si>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</si>
  <si>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</si>
  <si>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</si>
  <si>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</si>
  <si>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</si>
  <si>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</si>
  <si>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</si>
  <si>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</si>
  <si>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</si>
  <si>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</si>
  <si>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</si>
  <si>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</si>
  <si>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</si>
  <si>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</si>
  <si>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</si>
  <si>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</si>
  <si>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</si>
  <si>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</si>
  <si>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</si>
  <si>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</si>
  <si>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</si>
  <si>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</si>
  <si>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</si>
  <si>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</si>
  <si>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</si>
  <si>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</si>
  <si>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</si>
  <si>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</si>
  <si>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</si>
  <si>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</si>
  <si>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</si>
  <si>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</si>
  <si>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</si>
  <si>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</si>
  <si>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</si>
  <si>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</si>
  <si>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</si>
  <si>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</si>
  <si>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</si>
  <si>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</si>
  <si>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</si>
  <si>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</si>
  <si>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</si>
  <si>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</si>
  <si>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</si>
  <si>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</si>
  <si>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</si>
  <si>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</si>
  <si>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</si>
  <si>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</si>
  <si>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</si>
  <si>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</si>
  <si>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</si>
  <si>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</si>
  <si>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</si>
  <si>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</si>
  <si>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</si>
  <si>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</si>
  <si>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</si>
  <si>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</si>
  <si>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</si>
  <si>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</si>
  <si>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</si>
  <si>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</si>
  <si>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</si>
  <si>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</si>
  <si>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</si>
  <si>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</si>
  <si>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</si>
  <si>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</si>
  <si>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</si>
  <si>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</si>
  <si>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</si>
  <si>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</si>
  <si>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</si>
  <si>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</si>
  <si>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</si>
  <si>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</si>
  <si>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</si>
  <si>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</si>
  <si>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</si>
  <si>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</si>
  <si>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</si>
  <si>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</si>
  <si>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</si>
  <si>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</si>
  <si>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</si>
  <si>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</si>
  <si>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</si>
  <si>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</si>
  <si>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</si>
  <si>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</si>
  <si>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</si>
  <si>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</si>
  <si>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</si>
  <si>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</si>
  <si>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</si>
  <si>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</si>
  <si>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</si>
  <si>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</si>
  <si>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</si>
  <si>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</si>
  <si>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</si>
  <si>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</si>
  <si>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</si>
  <si>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</si>
  <si>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</si>
  <si>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</si>
  <si>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</si>
  <si>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</si>
  <si>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</si>
  <si>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</si>
  <si>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</si>
  <si>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</si>
  <si>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</si>
  <si>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</si>
  <si>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</si>
  <si>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</si>
  <si>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</si>
  <si>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</si>
  <si>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</si>
  <si>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</si>
  <si>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</si>
  <si>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</si>
  <si>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</si>
  <si>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</si>
  <si>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</si>
  <si>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</si>
  <si>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</si>
  <si>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</si>
  <si>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</si>
  <si>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</si>
  <si>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</si>
  <si>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</si>
  <si>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</si>
  <si>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</si>
  <si>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</si>
  <si>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</si>
  <si>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</si>
  <si>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</si>
  <si>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</si>
  <si>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</si>
  <si>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</si>
  <si>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</si>
  <si>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</si>
  <si>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</si>
  <si>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</si>
  <si>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</si>
  <si>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</si>
  <si>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</si>
  <si>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</si>
  <si>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</si>
  <si>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</si>
  <si>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</si>
  <si>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</si>
  <si>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</si>
  <si>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</si>
  <si>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</si>
  <si>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</si>
  <si>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</si>
  <si>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</si>
  <si>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</si>
  <si>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</si>
  <si>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</si>
  <si>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</si>
  <si>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</si>
  <si>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</si>
  <si>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</si>
  <si>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</si>
  <si>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KSP</t>
  </si>
  <si>
    <t>NE</t>
  </si>
  <si>
    <t>KAMP</t>
  </si>
  <si>
    <t>V</t>
  </si>
  <si>
    <t>TMT</t>
  </si>
  <si>
    <t>W</t>
  </si>
  <si>
    <t>SSW</t>
  </si>
  <si>
    <t>김예은</t>
  </si>
  <si>
    <t>월령 40%이하로 방풍막 해제</t>
  </si>
  <si>
    <t>[12:44]  관측 도중 IC S,K, Gui 종료 되고 Raritan 로그아웃 됨</t>
  </si>
  <si>
    <t>M_033766-033767:K</t>
  </si>
  <si>
    <t>M_033799-033800:N</t>
  </si>
  <si>
    <t>M_033811-033812:N</t>
  </si>
  <si>
    <t>[18:08-18:20] dec oscillation으로 관측이 중단 되고 망원경이 움직이지 않음/ 망원경과 연결이 끊겨있어서 newTCS 재실행 하고 정상화 됨</t>
  </si>
  <si>
    <t>5::37</t>
  </si>
  <si>
    <t>10s/28k 14s/27k 19s/24k</t>
  </si>
  <si>
    <t>12s/29k 15s/27k 17s/24k</t>
  </si>
  <si>
    <t>18s/29k 9s/21k</t>
  </si>
  <si>
    <t>16s/29k 9s/26k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</si>
</sst>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B86" sqref="B86:P8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45533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100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191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0.37986111111111115</v>
      </c>
      <c r="D9" s="8">
        <v>1.6</v>
      </c>
      <c r="E9" s="8">
        <v>9.5</v>
      </c>
      <c r="F9" s="8">
        <v>52.8</v>
      </c>
      <c r="G9" s="36" t="s">
        <v>189</v>
      </c>
      <c r="H9" s="8">
        <v>1</v>
      </c>
      <c r="I9" s="36">
        <v>26.2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1.4</v>
      </c>
      <c r="E10" s="8">
        <v>12.6</v>
      </c>
      <c r="F10" s="8">
        <v>46.2</v>
      </c>
      <c r="G10" s="36" t="s">
        <v>190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0.7944444444444444</v>
      </c>
      <c r="D11" s="15">
        <v>1.7</v>
      </c>
      <c r="E11" s="15">
        <v>11.6</v>
      </c>
      <c r="F11" s="15">
        <v>55</v>
      </c>
      <c r="G11" s="36" t="s">
        <v>185</v>
      </c>
      <c r="H11" s="15">
        <v>6.3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24.414583333333333</v>
      </c>
      <c r="D12" s="19">
        <f>AVERAGE(D9:D11)</f>
        <v>1.5666666666666667</v>
      </c>
      <c r="E12" s="19">
        <f>AVERAGE(E9:E11)</f>
        <v>11.233333333333334</v>
      </c>
      <c r="F12" s="20">
        <f>AVERAGE(F9:F11)</f>
        <v>51.333333333333336</v>
      </c>
      <c r="G12" s="21"/>
      <c r="H12" s="22">
        <f>AVERAGE(H9:H11)</f>
        <v>2.5666666666666664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186</v>
      </c>
      <c r="G16" s="27" t="s">
        <v>184</v>
      </c>
      <c r="H16" s="116" t="s">
        <v>188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0.32847222222222222</v>
      </c>
      <c r="D17" s="28">
        <v>0.29444444444444445</v>
      </c>
      <c r="E17" s="28">
        <v>0.36041666666666666</v>
      </c>
      <c r="F17" s="28">
        <v>0.59444444444444444</v>
      </c>
      <c r="G17" s="28">
        <v>0.66736111111111107</v>
      </c>
      <c r="H17" s="28">
        <v>0.79722222222222217</v>
      </c>
      <c r="I17" s="28">
        <v>0.82361111111111107</v>
      </c>
      <c r="J17" s="28"/>
      <c r="K17" s="28"/>
      <c r="L17" s="28"/>
      <c r="M17" s="28"/>
      <c r="N17" s="28"/>
      <c r="O17" s="28"/>
      <c r="P17" s="28">
        <v>0.83750000000000002</v>
      </c>
    </row>
    <row r="18" spans="2:16" ht="14.15" customHeight="1">
      <c r="B18" s="35" t="s">
        <v>43</v>
      </c>
      <c r="C18" s="27">
        <v>33570</v>
      </c>
      <c r="D18" s="27">
        <v>33571</v>
      </c>
      <c r="E18" s="27">
        <v>33593</v>
      </c>
      <c r="F18" s="27">
        <v>33752</v>
      </c>
      <c r="G18" s="27">
        <v>33799</v>
      </c>
      <c r="H18" s="27">
        <v>33879</v>
      </c>
      <c r="I18" s="27">
        <v>33891</v>
      </c>
      <c r="J18" s="27"/>
      <c r="K18" s="27"/>
      <c r="L18" s="27"/>
      <c r="M18" s="27"/>
      <c r="N18" s="27"/>
      <c r="O18" s="27"/>
      <c r="P18" s="27">
        <v>33903</v>
      </c>
    </row>
    <row r="19" spans="2:16" ht="14.15" customHeight="1" thickBot="1">
      <c r="B19" s="13" t="s">
        <v>44</v>
      </c>
      <c r="C19" s="29"/>
      <c r="D19" s="27">
        <v>33583</v>
      </c>
      <c r="E19" s="30">
        <v>33751</v>
      </c>
      <c r="F19" s="30">
        <v>33798</v>
      </c>
      <c r="G19" s="30">
        <v>33878</v>
      </c>
      <c r="H19" s="30">
        <v>33890</v>
      </c>
      <c r="I19" s="30">
        <v>33902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13</v>
      </c>
      <c r="E20" s="33">
        <f>IF(ISNUMBER(E18),E19-E18+1,"")</f>
        <v>159</v>
      </c>
      <c r="F20" s="33">
        <f>IF(ISNUMBER(F18),F19-F18+1,"")</f>
        <v>47</v>
      </c>
      <c r="G20" s="33">
        <f>IF(ISNUMBER(G18),G19-G18+1,"")</f>
        <v>80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49</v>
      </c>
      <c r="F23" s="135"/>
      <c r="G23" s="135"/>
      <c r="H23" s="135"/>
      <c r="I23" s="135"/>
      <c r="J23" s="106"/>
      <c r="K23" s="106"/>
      <c r="L23" s="36" t="s">
        <v>50</v>
      </c>
      <c r="M23" s="135"/>
      <c r="N23" s="135"/>
      <c r="O23" s="135"/>
      <c r="P23" s="135"/>
    </row>
    <row r="24" spans="2:16" ht="13.5" customHeight="1">
      <c r="B24" s="136"/>
      <c r="C24" s="106">
        <v>0.34027777777777773</v>
      </c>
      <c r="D24" s="106">
        <v>0.34236111111111112</v>
      </c>
      <c r="E24" s="113" t="s">
        <v>187</v>
      </c>
      <c r="F24" s="135" t="s">
        <v>199</v>
      </c>
      <c r="G24" s="135"/>
      <c r="H24" s="135"/>
      <c r="I24" s="135"/>
      <c r="J24" s="106">
        <v>0.82708333333333339</v>
      </c>
      <c r="K24" s="106">
        <v>0.82777777777777783</v>
      </c>
      <c r="L24" s="36" t="s">
        <v>180</v>
      </c>
      <c r="M24" s="135" t="s">
        <v>201</v>
      </c>
      <c r="N24" s="135"/>
      <c r="O24" s="135"/>
      <c r="P24" s="135"/>
    </row>
    <row r="25" spans="2:16" ht="13.5" customHeight="1">
      <c r="B25" s="136"/>
      <c r="C25" s="117"/>
      <c r="D25" s="117"/>
      <c r="E25" s="113" t="s">
        <v>174</v>
      </c>
      <c r="F25" s="135"/>
      <c r="G25" s="135"/>
      <c r="H25" s="135"/>
      <c r="I25" s="135"/>
      <c r="J25" s="106"/>
      <c r="K25" s="106"/>
      <c r="L25" s="36" t="s">
        <v>51</v>
      </c>
      <c r="M25" s="135"/>
      <c r="N25" s="135"/>
      <c r="O25" s="135"/>
      <c r="P25" s="135"/>
    </row>
    <row r="26" spans="2:16" ht="13.5" customHeight="1">
      <c r="B26" s="136"/>
      <c r="C26" s="106">
        <v>0.3444444444444445</v>
      </c>
      <c r="D26" s="106">
        <v>0.34652777777777777</v>
      </c>
      <c r="E26" s="113" t="s">
        <v>168</v>
      </c>
      <c r="F26" s="135" t="s">
        <v>200</v>
      </c>
      <c r="G26" s="135"/>
      <c r="H26" s="135"/>
      <c r="I26" s="135"/>
      <c r="J26" s="106">
        <v>0.82986111111111116</v>
      </c>
      <c r="K26" s="106">
        <v>0.83124999999999993</v>
      </c>
      <c r="L26" s="36" t="s">
        <v>181</v>
      </c>
      <c r="M26" s="135" t="s">
        <v>202</v>
      </c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0.21388888888888891</v>
      </c>
      <c r="D30" s="43">
        <v>0.13819444444444443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0.4145833333333333</v>
      </c>
    </row>
    <row r="31" spans="2:16" ht="14.15" customHeight="1">
      <c r="B31" s="37" t="s">
        <v>173</v>
      </c>
      <c r="C31" s="47" t="s">
        <v>198</v>
      </c>
      <c r="D31" s="7">
        <v>0.13819444444444443</v>
      </c>
      <c r="E31" s="7">
        <v>7.2916666666666671E-2</v>
      </c>
      <c r="F31" s="7"/>
      <c r="G31" s="7"/>
      <c r="H31" s="7"/>
      <c r="I31" s="7"/>
      <c r="J31" s="7"/>
      <c r="K31" s="7">
        <v>1.5972222222222224E-2</v>
      </c>
      <c r="L31" s="7"/>
      <c r="M31" s="7"/>
      <c r="N31" s="7"/>
      <c r="O31" s="48"/>
      <c r="P31" s="46">
        <f>SUM(C31:N31)</f>
        <v>0.2270833333333333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 t="e">
        <f>C31-C32-C33</f>
        <v>#VALUE!</v>
      </c>
      <c r="D34" s="110">
        <f t="shared" ref="D34:P34" si="1">D31-D32-D33</f>
        <v>0.13819444444444443</v>
      </c>
      <c r="E34" s="110">
        <f t="shared" si="1"/>
        <v>7.2916666666666671E-2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1.5972222222222224E-2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0.2270833333333333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4" t="s">
        <v>69</v>
      </c>
      <c r="C36" s="138" t="s">
        <v>194</v>
      </c>
      <c r="D36" s="138"/>
      <c r="E36" s="139" t="s">
        <v>195</v>
      </c>
      <c r="F36" s="140"/>
      <c r="G36" s="139" t="s">
        <v>196</v>
      </c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5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5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5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5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6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24" t="s">
        <v>197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73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5" t="s">
        <v>171</v>
      </c>
      <c r="C53" s="166"/>
      <c r="D53" s="115"/>
      <c r="E53" s="115"/>
      <c r="F53" s="115"/>
      <c r="G53" s="167"/>
      <c r="H53" s="166"/>
      <c r="I53" s="166"/>
      <c r="J53" s="166"/>
      <c r="K53" s="166"/>
      <c r="L53" s="166"/>
      <c r="M53" s="166"/>
      <c r="N53" s="166"/>
      <c r="O53" s="166"/>
      <c r="P53" s="168"/>
    </row>
    <row r="54" spans="2:16" ht="14.15" customHeight="1" thickTop="1" thickBot="1">
      <c r="B54" s="160" t="s">
        <v>175</v>
      </c>
      <c r="C54" s="161"/>
      <c r="D54" s="161"/>
      <c r="E54" s="161"/>
      <c r="F54" s="112">
        <v>1309</v>
      </c>
      <c r="G54" s="162"/>
      <c r="H54" s="163"/>
      <c r="I54" s="163"/>
      <c r="J54" s="163"/>
      <c r="K54" s="163"/>
      <c r="L54" s="163"/>
      <c r="M54" s="163"/>
      <c r="N54" s="163"/>
      <c r="O54" s="163"/>
      <c r="P54" s="164"/>
    </row>
    <row r="55" spans="2:16" ht="13.5" customHeight="1" thickTop="1"/>
    <row r="56" spans="2:16" ht="17.25" customHeight="1">
      <c r="B56" s="147" t="s">
        <v>71</v>
      </c>
      <c r="C56" s="14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49999999999999" customHeight="1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49999999999999" customHeight="1">
      <c r="B59" s="169" t="s">
        <v>78</v>
      </c>
      <c r="C59" s="170"/>
      <c r="D59" s="58">
        <v>7</v>
      </c>
      <c r="E59" s="169" t="s">
        <v>79</v>
      </c>
      <c r="F59" s="170"/>
      <c r="G59" s="58" t="b">
        <v>1</v>
      </c>
      <c r="H59" s="171" t="s">
        <v>80</v>
      </c>
      <c r="I59" s="170"/>
      <c r="J59" s="58" t="b">
        <v>1</v>
      </c>
      <c r="K59" s="171" t="s">
        <v>81</v>
      </c>
      <c r="L59" s="170"/>
      <c r="M59" s="58" t="b">
        <v>1</v>
      </c>
      <c r="N59" s="172" t="s">
        <v>82</v>
      </c>
      <c r="O59" s="170"/>
      <c r="P59" s="58" t="b">
        <v>1</v>
      </c>
    </row>
    <row r="60" spans="2:16" ht="20.149999999999999" customHeight="1">
      <c r="B60" s="169" t="s">
        <v>83</v>
      </c>
      <c r="C60" s="170"/>
      <c r="D60" s="58" t="b">
        <v>1</v>
      </c>
      <c r="E60" s="169" t="s">
        <v>84</v>
      </c>
      <c r="F60" s="170"/>
      <c r="G60" s="58" t="b">
        <v>1</v>
      </c>
      <c r="H60" s="171" t="s">
        <v>85</v>
      </c>
      <c r="I60" s="170"/>
      <c r="J60" s="58" t="b">
        <v>1</v>
      </c>
      <c r="K60" s="171" t="s">
        <v>86</v>
      </c>
      <c r="L60" s="170"/>
      <c r="M60" s="58" t="b">
        <v>1</v>
      </c>
      <c r="N60" s="172" t="s">
        <v>87</v>
      </c>
      <c r="O60" s="170"/>
      <c r="P60" s="58" t="b">
        <v>1</v>
      </c>
    </row>
    <row r="61" spans="2:16" ht="20.149999999999999" customHeight="1">
      <c r="B61" s="169" t="s">
        <v>88</v>
      </c>
      <c r="C61" s="170"/>
      <c r="D61" s="58" t="b">
        <v>1</v>
      </c>
      <c r="E61" s="169" t="s">
        <v>89</v>
      </c>
      <c r="F61" s="170"/>
      <c r="G61" s="58" t="b">
        <v>1</v>
      </c>
      <c r="H61" s="171" t="s">
        <v>90</v>
      </c>
      <c r="I61" s="170"/>
      <c r="J61" s="58" t="b">
        <v>1</v>
      </c>
      <c r="K61" s="171" t="s">
        <v>91</v>
      </c>
      <c r="L61" s="170"/>
      <c r="M61" s="58" t="b">
        <v>1</v>
      </c>
      <c r="N61" s="172" t="s">
        <v>92</v>
      </c>
      <c r="O61" s="170"/>
      <c r="P61" s="58" t="b">
        <v>1</v>
      </c>
    </row>
    <row r="62" spans="2:16" ht="20.149999999999999" customHeight="1">
      <c r="B62" s="171" t="s">
        <v>90</v>
      </c>
      <c r="C62" s="170"/>
      <c r="D62" s="58" t="b">
        <v>1</v>
      </c>
      <c r="E62" s="169" t="s">
        <v>93</v>
      </c>
      <c r="F62" s="170"/>
      <c r="G62" s="58" t="b">
        <v>1</v>
      </c>
      <c r="H62" s="171" t="s">
        <v>94</v>
      </c>
      <c r="I62" s="170"/>
      <c r="J62" s="58" t="b">
        <v>0</v>
      </c>
      <c r="K62" s="171" t="s">
        <v>95</v>
      </c>
      <c r="L62" s="170"/>
      <c r="M62" s="58" t="b">
        <v>1</v>
      </c>
      <c r="N62" s="172" t="s">
        <v>85</v>
      </c>
      <c r="O62" s="170"/>
      <c r="P62" s="58" t="b">
        <v>1</v>
      </c>
    </row>
    <row r="63" spans="2:16" ht="20.149999999999999" customHeight="1">
      <c r="B63" s="171" t="s">
        <v>96</v>
      </c>
      <c r="C63" s="170"/>
      <c r="D63" s="58" t="b">
        <v>1</v>
      </c>
      <c r="E63" s="169" t="s">
        <v>97</v>
      </c>
      <c r="F63" s="170"/>
      <c r="G63" s="58" t="b">
        <v>1</v>
      </c>
      <c r="H63" s="68"/>
      <c r="I63" s="69"/>
      <c r="J63" s="70"/>
      <c r="K63" s="171" t="s">
        <v>98</v>
      </c>
      <c r="L63" s="170"/>
      <c r="M63" s="58" t="b">
        <v>1</v>
      </c>
      <c r="N63" s="172" t="s">
        <v>169</v>
      </c>
      <c r="O63" s="170"/>
      <c r="P63" s="58" t="b">
        <v>1</v>
      </c>
    </row>
    <row r="64" spans="2:16" ht="20.149999999999999" customHeight="1">
      <c r="B64" s="171" t="s">
        <v>99</v>
      </c>
      <c r="C64" s="170"/>
      <c r="D64" s="58" t="b">
        <v>0</v>
      </c>
      <c r="E64" s="169" t="s">
        <v>100</v>
      </c>
      <c r="F64" s="170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164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1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</v>
      </c>
      <c r="D72" s="60">
        <v>-163.69999999999999</v>
      </c>
      <c r="E72" s="100" t="s">
        <v>120</v>
      </c>
      <c r="F72" s="60">
        <v>21.4</v>
      </c>
      <c r="G72" s="60">
        <v>19.600000000000001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-157.19999999999999</v>
      </c>
      <c r="D73" s="60">
        <v>-159.1</v>
      </c>
      <c r="E73" s="102" t="s">
        <v>124</v>
      </c>
      <c r="F73" s="61">
        <v>32.6</v>
      </c>
      <c r="G73" s="61">
        <v>35.9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-174.8</v>
      </c>
      <c r="D74" s="60">
        <v>-184.2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-123.9</v>
      </c>
      <c r="D75" s="60">
        <v>-128.1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</v>
      </c>
      <c r="D76" s="60">
        <v>28.8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1</v>
      </c>
      <c r="O76" s="81"/>
      <c r="P76" s="81"/>
    </row>
    <row r="77" spans="2:17" ht="20.149999999999999" customHeight="1">
      <c r="B77" s="100" t="s">
        <v>143</v>
      </c>
      <c r="C77" s="60">
        <v>27.1</v>
      </c>
      <c r="D77" s="60">
        <v>25.1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24.8</v>
      </c>
      <c r="D78" s="60">
        <v>22.8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23.6</v>
      </c>
      <c r="D79" s="60">
        <v>21.6</v>
      </c>
      <c r="E79" s="100" t="s">
        <v>154</v>
      </c>
      <c r="F79" s="60">
        <v>16</v>
      </c>
      <c r="G79" s="60">
        <v>12.1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7.8100000000000001E-5</v>
      </c>
      <c r="D80" s="64">
        <v>4.5500000000000001E-5</v>
      </c>
      <c r="E80" s="102" t="s">
        <v>159</v>
      </c>
      <c r="F80" s="61">
        <v>47.4</v>
      </c>
      <c r="G80" s="61">
        <v>60.6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192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193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2024-08-29T20:16:57Z</dcterms:modified>
</cp:coreProperties>
</file>