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<sst xmlns="http://schemas.openxmlformats.org/spreadsheetml/2006/main" count="214" uniqueCount="202">
  <si>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</si>
  <si>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</si>
  <si>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</si>
  <si>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</si>
  <si>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</si>
  <si>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</si>
  <si>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</si>
  <si>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</si>
  <si>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</si>
  <si>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</si>
  <si>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</si>
  <si>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</si>
  <si>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</si>
  <si>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</si>
  <si>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</si>
  <si>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</si>
  <si>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</si>
  <si>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</si>
  <si>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</si>
  <si>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</si>
  <si>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</si>
  <si>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</si>
  <si>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</si>
  <si>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</si>
  <si>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</si>
  <si>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</si>
  <si>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</si>
  <si>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</si>
  <si>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</si>
  <si>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</si>
  <si>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</si>
  <si>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</si>
  <si>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</si>
  <si>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</si>
  <si>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</si>
  <si>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</si>
  <si>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</si>
  <si>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</si>
  <si>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</si>
  <si>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</si>
  <si>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</si>
  <si>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</si>
  <si>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</si>
  <si>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</si>
  <si>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</si>
  <si>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</si>
  <si>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</si>
  <si>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</si>
  <si>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</si>
  <si>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</si>
  <si>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</si>
  <si>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</si>
  <si>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</si>
  <si>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</si>
  <si>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</si>
  <si>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</si>
  <si>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</si>
  <si>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</si>
  <si>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</si>
  <si>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</si>
  <si>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</si>
  <si>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</si>
  <si>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</si>
  <si>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</si>
  <si>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</si>
  <si>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</si>
  <si>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</si>
  <si>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</si>
  <si>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</si>
  <si>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</si>
  <si>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</si>
  <si>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</si>
  <si>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</si>
  <si>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</si>
  <si>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</si>
  <si>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</si>
  <si>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</si>
  <si>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</si>
  <si>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</si>
  <si>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</si>
  <si>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</si>
  <si>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</si>
  <si>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</si>
  <si>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</si>
  <si>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</si>
  <si>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</si>
  <si>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</si>
  <si>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</si>
  <si>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</si>
  <si>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</si>
  <si>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</si>
  <si>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</si>
  <si>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</si>
  <si>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</si>
  <si>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</si>
  <si>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</si>
  <si>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</si>
  <si>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</si>
  <si>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</si>
  <si>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</si>
  <si>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</si>
  <si>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</si>
  <si>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</si>
  <si>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</si>
  <si>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</si>
  <si>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</si>
  <si>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</si>
  <si>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</si>
  <si>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</si>
  <si>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</si>
  <si>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</si>
  <si>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</si>
  <si>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</si>
  <si>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</si>
  <si>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</si>
  <si>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</si>
  <si>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</si>
  <si>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</si>
  <si>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</si>
  <si>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</si>
  <si>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</si>
  <si>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</si>
  <si>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</si>
  <si>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</si>
  <si>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</si>
  <si>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</si>
  <si>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</si>
  <si>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</si>
  <si>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</si>
  <si>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</si>
  <si>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</si>
  <si>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</si>
  <si>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</si>
  <si>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</si>
  <si>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</si>
  <si>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</si>
  <si>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</si>
  <si>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</si>
  <si>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</si>
  <si>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</si>
  <si>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</si>
  <si>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</si>
  <si>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</si>
  <si>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</si>
  <si>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</si>
  <si>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</si>
  <si>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</si>
  <si>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</si>
  <si>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</si>
  <si>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</si>
  <si>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</si>
  <si>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</si>
  <si>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</si>
  <si>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</si>
  <si>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</si>
  <si>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</si>
  <si>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</si>
  <si>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</si>
  <si>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</si>
  <si>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</si>
  <si>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</si>
  <si>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</si>
  <si>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</si>
  <si>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</si>
  <si>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</si>
  <si>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</si>
  <si>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</si>
  <si>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</si>
  <si>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</si>
  <si>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</si>
  <si>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</si>
  <si>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</si>
  <si>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</si>
  <si>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</si>
  <si>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</si>
  <si>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</si>
  <si>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</si>
  <si>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</si>
  <si>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</si>
  <si>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</si>
  <si>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</si>
  <si>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</si>
  <si>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</si>
  <si>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</si>
  <si>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김예은</t>
  </si>
  <si>
    <t>BLG</t>
  </si>
  <si>
    <t>관측하는 동안 동편에서 빛이 정기적으로 깜빡임</t>
  </si>
  <si>
    <t>SE</t>
  </si>
  <si>
    <t>월령 40%이하로 방풍막 해제</t>
  </si>
  <si>
    <t>[8:00] 짙은 구름으로 인한 관측 대기/ [10:05] 관측 재개</t>
  </si>
  <si>
    <t>I-BAND 촬영 함</t>
  </si>
  <si>
    <t>[15:22] 짙은 구름으로 인한 관측 대기/ [17:35] 관측 재개</t>
  </si>
  <si>
    <t>E_028419-028421</t>
  </si>
  <si>
    <t>E_028419-028421 미러커버 안 연채로 관측 함</t>
  </si>
  <si>
    <t>MMA-KS4</t>
  </si>
  <si>
    <t>C_028286-028437</t>
  </si>
  <si>
    <t>-</t>
  </si>
  <si>
    <t>짙은 구름으로 인해 오후/오전 플랫 건너 뜀</t>
  </si>
  <si>
    <t>NE</t>
  </si>
  <si>
    <t>N</t>
  </si>
  <si>
    <t>[14:10-14:30] 짙은 구름으로 인해 잠시 관측 대기 후 관측 재개 함</t>
  </si>
  <si>
    <t>[18:40] 짙은 구름으로 인한 관측 대기 후 [19:00]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</si>
</sst>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30" zoomScaleNormal="130" workbookViewId="0">
      <selection activeCell="H78" sqref="H7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8">
        <v>45508</v>
      </c>
      <c r="D3" s="169"/>
      <c r="E3" s="1"/>
      <c r="F3" s="1"/>
      <c r="G3" s="1"/>
      <c r="H3" s="1"/>
      <c r="I3" s="1"/>
      <c r="J3" s="1"/>
      <c r="K3" s="66" t="s">
        <v>2</v>
      </c>
      <c r="L3" s="170">
        <f>(P31-(P32+P33))/P31*100</f>
        <v>59.487951807228924</v>
      </c>
      <c r="M3" s="170"/>
      <c r="N3" s="66" t="s">
        <v>3</v>
      </c>
      <c r="O3" s="170">
        <f>(P31-P33)/P31*100</f>
        <v>100</v>
      </c>
      <c r="P3" s="170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7" t="s">
        <v>6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0.37083333333333335</v>
      </c>
      <c r="D9" s="8" t="s">
        <v>196</v>
      </c>
      <c r="E9" s="8">
        <v>6.1</v>
      </c>
      <c r="F9" s="8">
        <v>65.2</v>
      </c>
      <c r="G9" s="36" t="s">
        <v>187</v>
      </c>
      <c r="H9" s="8">
        <v>1.7</v>
      </c>
      <c r="I9" s="36">
        <v>0.3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2.5</v>
      </c>
      <c r="E10" s="8">
        <v>6.7</v>
      </c>
      <c r="F10" s="8">
        <v>49.7</v>
      </c>
      <c r="G10" s="36" t="s">
        <v>198</v>
      </c>
      <c r="H10" s="8">
        <v>2.1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 t="s">
        <v>196</v>
      </c>
      <c r="E11" s="15">
        <v>7</v>
      </c>
      <c r="F11" s="15">
        <v>53.3</v>
      </c>
      <c r="G11" s="36" t="s">
        <v>199</v>
      </c>
      <c r="H11" s="15">
        <v>2.2000000000000002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24.420833333333334</v>
      </c>
      <c r="D12" s="19">
        <f>AVERAGE(D9:D11)</f>
        <v>2.5</v>
      </c>
      <c r="E12" s="19">
        <f>AVERAGE(E9:E11)</f>
        <v>6.6000000000000005</v>
      </c>
      <c r="F12" s="20">
        <f>AVERAGE(F9:F11)</f>
        <v>56.066666666666663</v>
      </c>
      <c r="G12" s="21"/>
      <c r="H12" s="22">
        <f>AVERAGE(H9:H11)</f>
        <v>2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7" t="s">
        <v>25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185</v>
      </c>
      <c r="F16" s="27" t="s">
        <v>194</v>
      </c>
      <c r="G16" s="27" t="s">
        <v>166</v>
      </c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0.3430555555555555</v>
      </c>
      <c r="D17" s="28">
        <v>0.3444444444444445</v>
      </c>
      <c r="E17" s="28">
        <v>0.42777777777777781</v>
      </c>
      <c r="F17" s="28">
        <v>0.73611111111111116</v>
      </c>
      <c r="G17" s="28">
        <v>0.80138888888888893</v>
      </c>
      <c r="H17" s="28"/>
      <c r="I17" s="28"/>
      <c r="J17" s="28"/>
      <c r="K17" s="28"/>
      <c r="L17" s="28"/>
      <c r="M17" s="28"/>
      <c r="N17" s="28"/>
      <c r="O17" s="28"/>
      <c r="P17" s="28">
        <v>0.80486111111111114</v>
      </c>
    </row>
    <row r="18" spans="2:16" ht="14.15" customHeight="1">
      <c r="B18" s="35" t="s">
        <v>43</v>
      </c>
      <c r="C18" s="27">
        <v>28210</v>
      </c>
      <c r="D18" s="27">
        <v>28211</v>
      </c>
      <c r="E18" s="27">
        <v>28286</v>
      </c>
      <c r="F18" s="27">
        <v>28419</v>
      </c>
      <c r="G18" s="27">
        <v>28438</v>
      </c>
      <c r="H18" s="27"/>
      <c r="I18" s="27"/>
      <c r="J18" s="27"/>
      <c r="K18" s="27"/>
      <c r="L18" s="27"/>
      <c r="M18" s="27"/>
      <c r="N18" s="27"/>
      <c r="O18" s="27"/>
      <c r="P18" s="27">
        <v>28443</v>
      </c>
    </row>
    <row r="19" spans="2:16" ht="14.15" customHeight="1" thickBot="1">
      <c r="B19" s="13" t="s">
        <v>44</v>
      </c>
      <c r="C19" s="29"/>
      <c r="D19" s="27">
        <v>28285</v>
      </c>
      <c r="E19" s="30">
        <v>28418</v>
      </c>
      <c r="F19" s="30">
        <v>28437</v>
      </c>
      <c r="G19" s="30">
        <v>28442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75</v>
      </c>
      <c r="E20" s="33">
        <f t="shared" ref="E20:O20" si="0">IF(ISNUMBER(E18),E19-E18+1,"")</f>
        <v>133</v>
      </c>
      <c r="F20" s="33">
        <f t="shared" si="0"/>
        <v>19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9" t="s">
        <v>46</v>
      </c>
      <c r="C22" s="35" t="s">
        <v>21</v>
      </c>
      <c r="D22" s="35" t="s">
        <v>23</v>
      </c>
      <c r="E22" s="35" t="s">
        <v>47</v>
      </c>
      <c r="F22" s="180" t="s">
        <v>48</v>
      </c>
      <c r="G22" s="180"/>
      <c r="H22" s="180"/>
      <c r="I22" s="180"/>
      <c r="J22" s="35" t="s">
        <v>21</v>
      </c>
      <c r="K22" s="35" t="s">
        <v>23</v>
      </c>
      <c r="L22" s="35" t="s">
        <v>47</v>
      </c>
      <c r="M22" s="180" t="s">
        <v>48</v>
      </c>
      <c r="N22" s="180"/>
      <c r="O22" s="180"/>
      <c r="P22" s="180"/>
    </row>
    <row r="23" spans="2:16" ht="13.5" customHeight="1">
      <c r="B23" s="179"/>
      <c r="C23" s="106"/>
      <c r="D23" s="106"/>
      <c r="E23" s="36" t="s">
        <v>49</v>
      </c>
      <c r="F23" s="178"/>
      <c r="G23" s="178"/>
      <c r="H23" s="178"/>
      <c r="I23" s="178"/>
      <c r="J23" s="106"/>
      <c r="K23" s="106"/>
      <c r="L23" s="36" t="s">
        <v>50</v>
      </c>
      <c r="M23" s="178"/>
      <c r="N23" s="178"/>
      <c r="O23" s="178"/>
      <c r="P23" s="178"/>
    </row>
    <row r="24" spans="2:16" ht="13.5" customHeight="1">
      <c r="B24" s="179"/>
      <c r="C24" s="106"/>
      <c r="D24" s="106"/>
      <c r="E24" s="113" t="s">
        <v>174</v>
      </c>
      <c r="F24" s="178"/>
      <c r="G24" s="178"/>
      <c r="H24" s="178"/>
      <c r="I24" s="178"/>
      <c r="J24" s="106"/>
      <c r="K24" s="106"/>
      <c r="L24" s="36" t="s">
        <v>181</v>
      </c>
      <c r="M24" s="178"/>
      <c r="N24" s="178"/>
      <c r="O24" s="178"/>
      <c r="P24" s="178"/>
    </row>
    <row r="25" spans="2:16" ht="13.5" customHeight="1">
      <c r="B25" s="179"/>
      <c r="C25" s="106"/>
      <c r="D25" s="106"/>
      <c r="E25" s="113" t="s">
        <v>175</v>
      </c>
      <c r="F25" s="181"/>
      <c r="G25" s="178"/>
      <c r="H25" s="178"/>
      <c r="I25" s="178"/>
      <c r="J25" s="106"/>
      <c r="K25" s="106"/>
      <c r="L25" s="36" t="s">
        <v>51</v>
      </c>
      <c r="M25" s="178"/>
      <c r="N25" s="178"/>
      <c r="O25" s="178"/>
      <c r="P25" s="178"/>
    </row>
    <row r="26" spans="2:16" ht="13.5" customHeight="1">
      <c r="B26" s="179"/>
      <c r="C26" s="106"/>
      <c r="D26" s="106"/>
      <c r="E26" s="113" t="s">
        <v>168</v>
      </c>
      <c r="F26" s="178"/>
      <c r="G26" s="178"/>
      <c r="H26" s="178"/>
      <c r="I26" s="178"/>
      <c r="J26" s="106"/>
      <c r="K26" s="106"/>
      <c r="L26" s="36" t="s">
        <v>182</v>
      </c>
      <c r="M26" s="178"/>
      <c r="N26" s="178"/>
      <c r="O26" s="178"/>
      <c r="P26" s="178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7" t="s">
        <v>52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0.29097222222222224</v>
      </c>
      <c r="D30" s="43"/>
      <c r="E30" s="43"/>
      <c r="F30" s="43">
        <v>0.14930555555555555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0.44027777777777777</v>
      </c>
    </row>
    <row r="31" spans="2:16" ht="14.15" customHeight="1">
      <c r="B31" s="37" t="s">
        <v>173</v>
      </c>
      <c r="C31" s="47">
        <v>0.31180555555555556</v>
      </c>
      <c r="D31" s="7"/>
      <c r="E31" s="7"/>
      <c r="F31" s="7">
        <v>0.14930555555555555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0.46111111111111114</v>
      </c>
    </row>
    <row r="32" spans="2:16" ht="14.15" customHeight="1">
      <c r="B32" s="37" t="s">
        <v>67</v>
      </c>
      <c r="C32" s="49">
        <v>7.9166666666666663E-2</v>
      </c>
      <c r="D32" s="50"/>
      <c r="E32" s="50"/>
      <c r="F32" s="50">
        <v>0.1076388888888889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0.18680555555555556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0.2326388888888889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4.1666666666666657E-2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0.27430555555555558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195</v>
      </c>
      <c r="D36" s="161"/>
      <c r="E36" s="165" t="s">
        <v>192</v>
      </c>
      <c r="F36" s="166"/>
      <c r="G36" s="165"/>
      <c r="H36" s="166"/>
      <c r="I36" s="165"/>
      <c r="J36" s="166"/>
      <c r="K36" s="161"/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 t="s">
        <v>183</v>
      </c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5" t="s">
        <v>189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190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 t="s">
        <v>200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191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 t="s">
        <v>193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 t="s">
        <v>201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 t="s">
        <v>197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664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-163.4</v>
      </c>
      <c r="D72" s="60">
        <v>-164.6</v>
      </c>
      <c r="E72" s="100" t="s">
        <v>120</v>
      </c>
      <c r="F72" s="60">
        <v>19.100000000000001</v>
      </c>
      <c r="G72" s="60">
        <v>19.100000000000001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-158.69999999999999</v>
      </c>
      <c r="D73" s="60">
        <v>-160</v>
      </c>
      <c r="E73" s="102" t="s">
        <v>124</v>
      </c>
      <c r="F73" s="61">
        <v>35.6</v>
      </c>
      <c r="G73" s="61">
        <v>31.5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-172.5</v>
      </c>
      <c r="D74" s="60">
        <v>-174.7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</v>
      </c>
      <c r="D75" s="60">
        <v>-130.5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28.5</v>
      </c>
      <c r="D76" s="60">
        <v>28.1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24.8</v>
      </c>
      <c r="D77" s="60">
        <v>24.4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22.6</v>
      </c>
      <c r="D78" s="60">
        <v>22.2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21.3</v>
      </c>
      <c r="D79" s="60">
        <v>21</v>
      </c>
      <c r="E79" s="100" t="s">
        <v>154</v>
      </c>
      <c r="F79" s="60">
        <v>12.3</v>
      </c>
      <c r="G79" s="60">
        <v>8.5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9.3599999999999998E-5</v>
      </c>
      <c r="D80" s="64">
        <v>8.4400000000000005E-5</v>
      </c>
      <c r="E80" s="102" t="s">
        <v>159</v>
      </c>
      <c r="F80" s="61">
        <v>56.6</v>
      </c>
      <c r="G80" s="61">
        <v>59.1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1" t="s">
        <v>163</v>
      </c>
      <c r="C84" s="171"/>
    </row>
    <row r="85" spans="2:16" ht="15" customHeight="1">
      <c r="B85" s="172" t="s">
        <v>188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>
      <c r="B86" s="175" t="s">
        <v>186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>
      <c r="B89" s="175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2024-08-04T19:28:47Z</dcterms:modified>
</cp:coreProperties>
</file>