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<sst xmlns="http://schemas.openxmlformats.org/spreadsheetml/2006/main" count="215" uniqueCount="203">
  <si>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</si>
  <si>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</si>
  <si>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</si>
  <si>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</si>
  <si>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</si>
  <si>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</si>
  <si>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</si>
  <si>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</si>
  <si>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</si>
  <si>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</si>
  <si>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</si>
  <si>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</si>
  <si>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</si>
  <si>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</si>
  <si>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</si>
  <si>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</si>
  <si>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</si>
  <si>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</si>
  <si>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</si>
  <si>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</si>
  <si>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</si>
  <si>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</si>
  <si>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</si>
  <si>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</si>
  <si>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</si>
  <si>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</si>
  <si>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</si>
  <si>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</si>
  <si>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</si>
  <si>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</si>
  <si>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</si>
  <si>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</si>
  <si>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</si>
  <si>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</si>
  <si>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</si>
  <si>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</si>
  <si>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</si>
  <si>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</si>
  <si>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</si>
  <si>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</si>
  <si>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</si>
  <si>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</si>
  <si>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</si>
  <si>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</si>
  <si>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</si>
  <si>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</si>
  <si>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</si>
  <si>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</si>
  <si>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</si>
  <si>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</si>
  <si>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</si>
  <si>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</si>
  <si>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</si>
  <si>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</si>
  <si>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</si>
  <si>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</si>
  <si>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</si>
  <si>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</si>
  <si>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</si>
  <si>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</si>
  <si>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</si>
  <si>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</si>
  <si>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</si>
  <si>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</si>
  <si>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</si>
  <si>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</si>
  <si>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</si>
  <si>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</si>
  <si>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</si>
  <si>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</si>
  <si>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</si>
  <si>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</si>
  <si>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</si>
  <si>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</si>
  <si>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</si>
  <si>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</si>
  <si>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</si>
  <si>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</si>
  <si>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</si>
  <si>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</si>
  <si>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</si>
  <si>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</si>
  <si>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</si>
  <si>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</si>
  <si>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</si>
  <si>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</si>
  <si>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</si>
  <si>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</si>
  <si>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</si>
  <si>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</si>
  <si>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</si>
  <si>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</si>
  <si>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</si>
  <si>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</si>
  <si>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</si>
  <si>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</si>
  <si>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</si>
  <si>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</si>
  <si>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</si>
  <si>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</si>
  <si>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</si>
  <si>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</si>
  <si>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</si>
  <si>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</si>
  <si>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</si>
  <si>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</si>
  <si>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</si>
  <si>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</si>
  <si>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</si>
  <si>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</si>
  <si>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</si>
  <si>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</si>
  <si>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</si>
  <si>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</si>
  <si>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</si>
  <si>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</si>
  <si>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</si>
  <si>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</si>
  <si>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</si>
  <si>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</si>
  <si>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</si>
  <si>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</si>
  <si>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</si>
  <si>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</si>
  <si>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</si>
  <si>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</si>
  <si>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</si>
  <si>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</si>
  <si>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</si>
  <si>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</si>
  <si>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</si>
  <si>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</si>
  <si>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</si>
  <si>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</si>
  <si>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</si>
  <si>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</si>
  <si>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</si>
  <si>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</si>
  <si>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</si>
  <si>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</si>
  <si>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</si>
  <si>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</si>
  <si>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</si>
  <si>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</si>
  <si>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</si>
  <si>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</si>
  <si>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</si>
  <si>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</si>
  <si>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</si>
  <si>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</si>
  <si>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</si>
  <si>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</si>
  <si>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</si>
  <si>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</si>
  <si>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</si>
  <si>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</si>
  <si>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</si>
  <si>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</si>
  <si>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</si>
  <si>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</si>
  <si>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</si>
  <si>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</si>
  <si>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</si>
  <si>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</si>
  <si>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</si>
  <si>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</si>
  <si>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</si>
  <si>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</si>
  <si>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</si>
  <si>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</si>
  <si>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</si>
  <si>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</si>
  <si>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</si>
  <si>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</si>
  <si>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</si>
  <si>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</si>
  <si>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</si>
  <si>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</si>
  <si>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</si>
  <si>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</si>
  <si>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</si>
  <si>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</si>
  <si>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</si>
  <si>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</si>
  <si>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김예은</t>
  </si>
  <si>
    <t>BLG</t>
  </si>
  <si>
    <t>KSP</t>
  </si>
  <si>
    <t>TMT</t>
  </si>
  <si>
    <t>관측하는 동안 동편에서 빛이 정기적으로 깜빡임</t>
  </si>
  <si>
    <t>KAMP</t>
  </si>
  <si>
    <t>SE</t>
  </si>
  <si>
    <t>E_027559-027571</t>
  </si>
  <si>
    <t xml:space="preserve">[7:45-8:00] 망원경만 움직이고 돔 회전이 돌지 않음/ newTCS log terminal(telcom을 보여주는 터미널) 에서 kill 명령어 실행 후 control page에 있는 EIB를 껏다가 </t>
  </si>
  <si>
    <t>켠 후 tmux.all을 실행하면 정상적으로 켜짐(telcom이 망원경과 연결이 되지않아 생기는 문제로 보임)</t>
  </si>
  <si>
    <t>돔 회전 문제로 오후 플랫 촬영 못함</t>
  </si>
  <si>
    <t>E_027559-027571 옅은 구름으로 인한 영향 있음</t>
  </si>
  <si>
    <t>냉각수 100ml-150ml 채움(7월에 냉각수 채울 때 max선 보다 약간 높이까지 채웠고 금일 확인 시 max 선보다 아래로 떨어져 있음. 사진첨부)</t>
  </si>
  <si>
    <t>[10:12] DS9_ICS Xmanager Terminal오류로 멈춤</t>
  </si>
  <si>
    <t>반사율 측정함</t>
  </si>
  <si>
    <t>18s/24k 9s/27k</t>
  </si>
  <si>
    <t>10s/23k 7s/21k</t>
  </si>
  <si>
    <t>월령 40%이하로 방풍막 해제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</si>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</sst>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30" zoomScaleNormal="130" workbookViewId="0">
      <selection activeCell="G81" sqref="G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8">
        <v>45506</v>
      </c>
      <c r="D3" s="169"/>
      <c r="E3" s="1"/>
      <c r="F3" s="1"/>
      <c r="G3" s="1"/>
      <c r="H3" s="1"/>
      <c r="I3" s="1"/>
      <c r="J3" s="1"/>
      <c r="K3" s="66" t="s">
        <v>2</v>
      </c>
      <c r="L3" s="170">
        <f>(P31-(P32+P33))/P31*100</f>
        <v>100</v>
      </c>
      <c r="M3" s="170"/>
      <c r="N3" s="66" t="s">
        <v>3</v>
      </c>
      <c r="O3" s="170">
        <f>(P31-P33)/P31*100</f>
        <v>100</v>
      </c>
      <c r="P3" s="170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7" t="s">
        <v>6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0.37013888888888885</v>
      </c>
      <c r="D9" s="8">
        <v>2.1</v>
      </c>
      <c r="E9" s="8">
        <v>5.3</v>
      </c>
      <c r="F9" s="8">
        <v>79.400000000000006</v>
      </c>
      <c r="G9" s="36" t="s">
        <v>190</v>
      </c>
      <c r="H9" s="8">
        <v>3.6</v>
      </c>
      <c r="I9" s="36">
        <v>7.1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4.8</v>
      </c>
      <c r="F10" s="8">
        <v>63.7</v>
      </c>
      <c r="G10" s="36" t="s">
        <v>190</v>
      </c>
      <c r="H10" s="8">
        <v>6.5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0.81180555555555556</v>
      </c>
      <c r="D11" s="15">
        <v>1.6</v>
      </c>
      <c r="E11" s="15">
        <v>5</v>
      </c>
      <c r="F11" s="15">
        <v>63.7</v>
      </c>
      <c r="G11" s="36" t="s">
        <v>202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24.441666666666666</v>
      </c>
      <c r="D12" s="19">
        <f>AVERAGE(D9:D11)</f>
        <v>1.6333333333333335</v>
      </c>
      <c r="E12" s="19">
        <f>AVERAGE(E9:E11)</f>
        <v>5.0333333333333332</v>
      </c>
      <c r="F12" s="20">
        <f>AVERAGE(F9:F11)</f>
        <v>68.933333333333337</v>
      </c>
      <c r="G12" s="21"/>
      <c r="H12" s="22">
        <f>AVERAGE(H9:H11)</f>
        <v>3.5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7" t="s">
        <v>25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189</v>
      </c>
      <c r="G16" s="27" t="s">
        <v>186</v>
      </c>
      <c r="H16" s="116" t="s">
        <v>187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0.32083333333333336</v>
      </c>
      <c r="D17" s="28">
        <v>0.32222222222222224</v>
      </c>
      <c r="E17" s="28">
        <v>0.34930555555555554</v>
      </c>
      <c r="F17" s="28">
        <v>0.66666666666666663</v>
      </c>
      <c r="G17" s="28">
        <v>0.73541666666666661</v>
      </c>
      <c r="H17" s="28">
        <v>0.81874999999999998</v>
      </c>
      <c r="I17" s="28">
        <v>0.84236111111111101</v>
      </c>
      <c r="J17" s="28"/>
      <c r="K17" s="28"/>
      <c r="L17" s="28"/>
      <c r="M17" s="28"/>
      <c r="N17" s="28"/>
      <c r="O17" s="28"/>
      <c r="P17" s="28">
        <v>0.85902777777777783</v>
      </c>
    </row>
    <row r="18" spans="2:16" ht="14.15" customHeight="1">
      <c r="B18" s="35" t="s">
        <v>43</v>
      </c>
      <c r="C18" s="27">
        <v>27518</v>
      </c>
      <c r="D18" s="27">
        <v>27519</v>
      </c>
      <c r="E18" s="27">
        <v>27533</v>
      </c>
      <c r="F18" s="27">
        <v>27739</v>
      </c>
      <c r="G18" s="27">
        <v>27786</v>
      </c>
      <c r="H18" s="27">
        <v>27842</v>
      </c>
      <c r="I18" s="27">
        <v>27853</v>
      </c>
      <c r="J18" s="27"/>
      <c r="K18" s="27"/>
      <c r="L18" s="27"/>
      <c r="M18" s="27"/>
      <c r="N18" s="27"/>
      <c r="O18" s="27"/>
      <c r="P18" s="27">
        <v>27866</v>
      </c>
    </row>
    <row r="19" spans="2:16" ht="14.15" customHeight="1" thickBot="1">
      <c r="B19" s="13" t="s">
        <v>44</v>
      </c>
      <c r="C19" s="29"/>
      <c r="D19" s="27">
        <v>27523</v>
      </c>
      <c r="E19" s="30">
        <v>27738</v>
      </c>
      <c r="F19" s="30">
        <v>27785</v>
      </c>
      <c r="G19" s="30">
        <v>27841</v>
      </c>
      <c r="H19" s="30">
        <v>27852</v>
      </c>
      <c r="I19" s="30">
        <v>27865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206</v>
      </c>
      <c r="F20" s="33">
        <f t="shared" si="0"/>
        <v>47</v>
      </c>
      <c r="G20" s="33">
        <f t="shared" si="0"/>
        <v>56</v>
      </c>
      <c r="H20" s="33">
        <f t="shared" si="0"/>
        <v>11</v>
      </c>
      <c r="I20" s="33">
        <f t="shared" si="0"/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9" t="s">
        <v>46</v>
      </c>
      <c r="C22" s="35" t="s">
        <v>21</v>
      </c>
      <c r="D22" s="35" t="s">
        <v>23</v>
      </c>
      <c r="E22" s="35" t="s">
        <v>47</v>
      </c>
      <c r="F22" s="180" t="s">
        <v>48</v>
      </c>
      <c r="G22" s="180"/>
      <c r="H22" s="180"/>
      <c r="I22" s="180"/>
      <c r="J22" s="35" t="s">
        <v>21</v>
      </c>
      <c r="K22" s="35" t="s">
        <v>23</v>
      </c>
      <c r="L22" s="35" t="s">
        <v>47</v>
      </c>
      <c r="M22" s="180" t="s">
        <v>48</v>
      </c>
      <c r="N22" s="180"/>
      <c r="O22" s="180"/>
      <c r="P22" s="180"/>
    </row>
    <row r="23" spans="2:16" ht="13.5" customHeight="1">
      <c r="B23" s="179"/>
      <c r="C23" s="106"/>
      <c r="D23" s="106"/>
      <c r="E23" s="36" t="s">
        <v>49</v>
      </c>
      <c r="F23" s="178"/>
      <c r="G23" s="178"/>
      <c r="H23" s="178"/>
      <c r="I23" s="178"/>
      <c r="J23" s="106">
        <v>0.84444444444444444</v>
      </c>
      <c r="K23" s="106">
        <v>0.84583333333333333</v>
      </c>
      <c r="L23" s="36" t="s">
        <v>50</v>
      </c>
      <c r="M23" s="178" t="s">
        <v>200</v>
      </c>
      <c r="N23" s="178"/>
      <c r="O23" s="178"/>
      <c r="P23" s="178"/>
    </row>
    <row r="24" spans="2:16" ht="13.5" customHeight="1">
      <c r="B24" s="179"/>
      <c r="C24" s="106"/>
      <c r="D24" s="106"/>
      <c r="E24" s="113" t="s">
        <v>174</v>
      </c>
      <c r="F24" s="178"/>
      <c r="G24" s="178"/>
      <c r="H24" s="178"/>
      <c r="I24" s="178"/>
      <c r="J24" s="106"/>
      <c r="K24" s="106"/>
      <c r="L24" s="36" t="s">
        <v>181</v>
      </c>
      <c r="M24" s="178"/>
      <c r="N24" s="178"/>
      <c r="O24" s="178"/>
      <c r="P24" s="178"/>
    </row>
    <row r="25" spans="2:16" ht="13.5" customHeight="1">
      <c r="B25" s="179"/>
      <c r="C25" s="106"/>
      <c r="D25" s="106"/>
      <c r="E25" s="113" t="s">
        <v>175</v>
      </c>
      <c r="F25" s="181"/>
      <c r="G25" s="178"/>
      <c r="H25" s="178"/>
      <c r="I25" s="178"/>
      <c r="J25" s="106">
        <v>0.84791666666666676</v>
      </c>
      <c r="K25" s="106">
        <v>0.85</v>
      </c>
      <c r="L25" s="36" t="s">
        <v>51</v>
      </c>
      <c r="M25" s="178" t="s">
        <v>199</v>
      </c>
      <c r="N25" s="178"/>
      <c r="O25" s="178"/>
      <c r="P25" s="178"/>
    </row>
    <row r="26" spans="2:16" ht="13.5" customHeight="1">
      <c r="B26" s="179"/>
      <c r="C26" s="106"/>
      <c r="D26" s="106"/>
      <c r="E26" s="113" t="s">
        <v>168</v>
      </c>
      <c r="F26" s="178"/>
      <c r="G26" s="178"/>
      <c r="H26" s="178"/>
      <c r="I26" s="178"/>
      <c r="J26" s="106"/>
      <c r="K26" s="106"/>
      <c r="L26" s="36" t="s">
        <v>182</v>
      </c>
      <c r="M26" s="178"/>
      <c r="N26" s="178"/>
      <c r="O26" s="178"/>
      <c r="P26" s="178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7" t="s">
        <v>52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0.29722222222222222</v>
      </c>
      <c r="D30" s="43">
        <v>8.1944444444444445E-2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0.44166666666666665</v>
      </c>
    </row>
    <row r="31" spans="2:16" ht="14.15" customHeight="1">
      <c r="B31" s="37" t="s">
        <v>173</v>
      </c>
      <c r="C31" s="47">
        <v>0.31736111111111115</v>
      </c>
      <c r="D31" s="7">
        <v>8.3333333333333329E-2</v>
      </c>
      <c r="E31" s="7">
        <v>6.8749999999999992E-2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0.48680555555555555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0.31736111111111115</v>
      </c>
      <c r="D34" s="110">
        <f t="shared" ref="D34:P34" si="1">D31-D32-D33</f>
        <v>8.3333333333333329E-2</v>
      </c>
      <c r="E34" s="110">
        <f t="shared" si="1"/>
        <v>6.8749999999999992E-2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0.48680555555555555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191</v>
      </c>
      <c r="D36" s="161"/>
      <c r="E36" s="165"/>
      <c r="F36" s="166"/>
      <c r="G36" s="165"/>
      <c r="H36" s="166"/>
      <c r="I36" s="165"/>
      <c r="J36" s="166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 t="s">
        <v>183</v>
      </c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5" t="s">
        <v>192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193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194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195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364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1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1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-164.7</v>
      </c>
      <c r="E72" s="100" t="s">
        <v>120</v>
      </c>
      <c r="F72" s="60">
        <v>19.8</v>
      </c>
      <c r="G72" s="60">
        <v>19.600000000000001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</v>
      </c>
      <c r="D73" s="60">
        <v>-160.19999999999999</v>
      </c>
      <c r="E73" s="102" t="s">
        <v>124</v>
      </c>
      <c r="F73" s="61">
        <v>34.200000000000003</v>
      </c>
      <c r="G73" s="61">
        <v>32.700000000000003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-169.1</v>
      </c>
      <c r="D74" s="60">
        <v>-161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-124.4</v>
      </c>
      <c r="D75" s="60">
        <v>-129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29.1</v>
      </c>
      <c r="D76" s="60">
        <v>27.3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25.3</v>
      </c>
      <c r="D77" s="60">
        <v>24.1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</v>
      </c>
      <c r="D78" s="60">
        <v>21.9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21.8</v>
      </c>
      <c r="D79" s="60">
        <v>20.7</v>
      </c>
      <c r="E79" s="100" t="s">
        <v>154</v>
      </c>
      <c r="F79" s="60">
        <v>13.4</v>
      </c>
      <c r="G79" s="60">
        <v>6.1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1.75E-4</v>
      </c>
      <c r="D80" s="64">
        <v>5.6400000000000005E-4</v>
      </c>
      <c r="E80" s="102" t="s">
        <v>159</v>
      </c>
      <c r="F80" s="61">
        <v>53.1</v>
      </c>
      <c r="G80" s="61">
        <v>77.400000000000006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1" t="s">
        <v>163</v>
      </c>
      <c r="C84" s="171"/>
    </row>
    <row r="85" spans="2:16" ht="15" customHeight="1">
      <c r="B85" s="172" t="s">
        <v>201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>
      <c r="B86" s="175" t="s">
        <v>188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>
      <c r="B87" s="175" t="s">
        <v>196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>
      <c r="B88" s="175" t="s">
        <v>197</v>
      </c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>
      <c r="B89" s="175" t="s">
        <v>198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2024-08-02T21:01:04Z</dcterms:modified>
</cp:coreProperties>
</file>