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7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<sst xmlns="http://schemas.openxmlformats.org/spreadsheetml/2006/main" count="222" uniqueCount="210">
  <si>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</si>
  <si>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</si>
  <si>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</si>
  <si>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</si>
  <si>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</si>
  <si>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</si>
  <si>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</si>
  <si>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</si>
  <si>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</si>
  <si>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</si>
  <si>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</si>
  <si>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</si>
  <si>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</si>
  <si>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</si>
  <si>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</si>
  <si>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</si>
  <si>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</si>
  <si>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</si>
  <si>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</si>
  <si>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</si>
  <si>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</si>
  <si>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</si>
  <si>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</si>
  <si>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</si>
  <si>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</si>
  <si>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</si>
  <si>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</si>
  <si>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</si>
  <si>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</si>
  <si>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</si>
  <si>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</si>
  <si>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</si>
  <si>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</si>
  <si>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</si>
  <si>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</si>
  <si>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</si>
  <si>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</si>
  <si>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</si>
  <si>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</si>
  <si>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</si>
  <si>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</si>
  <si>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</si>
  <si>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</si>
  <si>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</si>
  <si>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</si>
  <si>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</si>
  <si>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</si>
  <si>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</si>
  <si>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</si>
  <si>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</si>
  <si>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</si>
  <si>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</si>
  <si>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</si>
  <si>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</si>
  <si>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</si>
  <si>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</si>
  <si>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</si>
  <si>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</si>
  <si>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</si>
  <si>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</si>
  <si>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</si>
  <si>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</si>
  <si>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</si>
  <si>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</si>
  <si>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</si>
  <si>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</si>
  <si>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</si>
  <si>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</si>
  <si>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</si>
  <si>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</si>
  <si>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</si>
  <si>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</si>
  <si>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</si>
  <si>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</si>
  <si>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</si>
  <si>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</si>
  <si>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</si>
  <si>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</si>
  <si>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</si>
  <si>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</si>
  <si>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</si>
  <si>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</si>
  <si>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</si>
  <si>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</si>
  <si>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</si>
  <si>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</si>
  <si>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</si>
  <si>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</si>
  <si>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</si>
  <si>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</si>
  <si>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</si>
  <si>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</si>
  <si>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</si>
  <si>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</si>
  <si>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</si>
  <si>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</si>
  <si>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</si>
  <si>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</si>
  <si>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</si>
  <si>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</si>
  <si>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</si>
  <si>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</si>
  <si>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</si>
  <si>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</si>
  <si>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</si>
  <si>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</si>
  <si>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</si>
  <si>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</si>
  <si>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</si>
  <si>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</si>
  <si>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</si>
  <si>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</si>
  <si>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</si>
  <si>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</si>
  <si>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</si>
  <si>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</si>
  <si>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</si>
  <si>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</si>
  <si>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</si>
  <si>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</si>
  <si>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</si>
  <si>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</si>
  <si>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</si>
  <si>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</si>
  <si>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</si>
  <si>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</si>
  <si>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</si>
  <si>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</si>
  <si>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</si>
  <si>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</si>
  <si>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</si>
  <si>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</si>
  <si>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</si>
  <si>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</si>
  <si>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</si>
  <si>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</si>
  <si>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</si>
  <si>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</si>
  <si>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</si>
  <si>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</si>
  <si>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</si>
  <si>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</si>
  <si>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</si>
  <si>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</si>
  <si>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</si>
  <si>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</si>
  <si>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</si>
  <si>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</si>
  <si>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</si>
  <si>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</si>
  <si>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</si>
  <si>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</si>
  <si>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</si>
  <si>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</si>
  <si>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</si>
  <si>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</si>
  <si>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</si>
  <si>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</si>
  <si>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</si>
  <si>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</si>
  <si>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</si>
  <si>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</si>
  <si>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</si>
  <si>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</si>
  <si>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</si>
  <si>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</si>
  <si>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</si>
  <si>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</si>
  <si>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</si>
  <si>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</si>
  <si>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</si>
  <si>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</si>
  <si>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</si>
  <si>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</si>
  <si>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</si>
  <si>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</si>
  <si>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</si>
  <si>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</si>
  <si>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</si>
  <si>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</si>
  <si>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</si>
  <si>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</si>
  <si>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</si>
  <si>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</si>
  <si>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김예은</t>
  </si>
  <si>
    <t>BLG</t>
  </si>
  <si>
    <t>KSP</t>
  </si>
  <si>
    <t>TMT</t>
  </si>
  <si>
    <t>강풍으로 방풍막 연결 함</t>
  </si>
  <si>
    <t>관측하는 동안 동편에서 빛이 정기적으로 깜빡임</t>
  </si>
  <si>
    <t>KAMP</t>
  </si>
  <si>
    <t>15s/26k 22s/29k</t>
  </si>
  <si>
    <t>20s/22k</t>
  </si>
  <si>
    <t>I_027099-027100</t>
  </si>
  <si>
    <t xml:space="preserve">TCS-DELL Terminal에서 Kill 명령어로 newTCS를 재실행 했으나 돔은 움직이지 않음/ newTCS를 종료하고 EIB 재실행 했으나 정상화 되지않음/ EIB - Motor 순서로 </t>
  </si>
  <si>
    <t>M_027097-027098:K 돔 문제를 고친 후 IC K crash발생 함/ 재실행 후 스크립트가 시작 되다가 멈추고 진행 되지 않음/ obstool를 quit했다가 켠 후 정상화 됨</t>
  </si>
  <si>
    <t xml:space="preserve">I_027099-027100 date-obs와 tshopen 시간 차 발생함 </t>
  </si>
  <si>
    <t>M_026886-026888:K</t>
  </si>
  <si>
    <t>M_027045-027046</t>
  </si>
  <si>
    <t>M_027097-027098:K</t>
  </si>
  <si>
    <t>M_027141</t>
  </si>
  <si>
    <t>ESE</t>
  </si>
  <si>
    <t>SE</t>
  </si>
  <si>
    <t>[17:42] DS9_ICS Xmanager Terminal오류로 멈춤(Terminal엔 명령어가 안 써짐 X를 눌러 종료해야 함)</t>
  </si>
  <si>
    <t>DDSC 셔터가 TCS를 tracking하지 않아서 5회 재실행 함</t>
  </si>
  <si>
    <t xml:space="preserve">종료하고 다시 켰으나 newTCS와 DDSC 프로그램이 켜지지 않음/ 관측 컴퓨터 2번 다시 시작하고 1번 시스템 종료 후 켰으나 newTCS와 DDSC 프로그램 나타나지 </t>
  </si>
  <si>
    <t>않음/ newTCS log terminal(telcom을 보여주는 터미널) 에서 kill 명령어 실행 후 newTCS와 DDSC 프로그램이 나타나 정상화 됨</t>
  </si>
  <si>
    <t xml:space="preserve">[16:21-17:40]  Dec oscillation에 의한 포인팅 실패로 관측이 멈춤/ 스크립트를 재실행 했을 때 망원경을 tracking되지만 돔은 움직이지 않음/ </t>
  </si>
  <si>
    <t>20s/24k 15s/26k</t>
  </si>
  <si>
    <t>12s/22k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</si>
</sst>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82" zoomScale="130" zoomScaleNormal="130" workbookViewId="0">
      <selection activeCell="D81" sqref="D8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4">
        <v>45504</v>
      </c>
      <c r="D3" s="125"/>
      <c r="E3" s="1"/>
      <c r="F3" s="1"/>
      <c r="G3" s="1"/>
      <c r="H3" s="1"/>
      <c r="I3" s="1"/>
      <c r="J3" s="1"/>
      <c r="K3" s="66" t="s">
        <v>2</v>
      </c>
      <c r="L3" s="126">
        <f>(P31-(P32+P33))/P31*100</f>
        <v>87.428571428571416</v>
      </c>
      <c r="M3" s="126"/>
      <c r="N3" s="66" t="s">
        <v>3</v>
      </c>
      <c r="O3" s="126">
        <f>(P31-P33)/P31*100</f>
        <v>87.428571428571416</v>
      </c>
      <c r="P3" s="126"/>
    </row>
    <row r="4" spans="2:16" ht="14.25" customHeight="1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3" t="s">
        <v>6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0.36944444444444446</v>
      </c>
      <c r="D9" s="8">
        <v>1.6</v>
      </c>
      <c r="E9" s="8">
        <v>5</v>
      </c>
      <c r="F9" s="8">
        <v>65.7</v>
      </c>
      <c r="G9" s="36" t="s">
        <v>201</v>
      </c>
      <c r="H9" s="8">
        <v>3.5</v>
      </c>
      <c r="I9" s="36">
        <v>21.5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1.1000000000000001</v>
      </c>
      <c r="E10" s="8">
        <v>3.6</v>
      </c>
      <c r="F10" s="8">
        <v>67.599999999999994</v>
      </c>
      <c r="G10" s="36" t="s">
        <v>202</v>
      </c>
      <c r="H10" s="8">
        <v>5.8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0.8125</v>
      </c>
      <c r="D11" s="15">
        <v>1.4</v>
      </c>
      <c r="E11" s="15">
        <v>2.4</v>
      </c>
      <c r="F11" s="15">
        <v>75.900000000000006</v>
      </c>
      <c r="G11" s="36" t="s">
        <v>202</v>
      </c>
      <c r="H11" s="15">
        <v>6.3</v>
      </c>
      <c r="I11" s="16"/>
      <c r="J11" s="9">
        <f>IF(L11, 1, 0) + IF(M11, 2, 0) + IF(N11, 4, 0) + IF(O11, 8, 0) + IF(P11, 16, 0)</f>
        <v>2</v>
      </c>
      <c r="K11" s="12" t="b">
        <v>1</v>
      </c>
      <c r="L11" s="12" t="b">
        <v>0</v>
      </c>
      <c r="M11" s="12" t="b">
        <v>1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24.443055555555556</v>
      </c>
      <c r="D12" s="19">
        <f>AVERAGE(D9:D11)</f>
        <v>1.3666666666666665</v>
      </c>
      <c r="E12" s="19">
        <f>AVERAGE(E9:E11)</f>
        <v>3.6666666666666665</v>
      </c>
      <c r="F12" s="20">
        <f>AVERAGE(F9:F11)</f>
        <v>69.733333333333334</v>
      </c>
      <c r="G12" s="21"/>
      <c r="H12" s="22">
        <f>AVERAGE(H9:H11)</f>
        <v>5.2</v>
      </c>
      <c r="I12" s="23"/>
      <c r="J12" s="24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3" t="s">
        <v>25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185</v>
      </c>
      <c r="F16" s="27" t="s">
        <v>190</v>
      </c>
      <c r="G16" s="27" t="s">
        <v>186</v>
      </c>
      <c r="H16" s="116" t="s">
        <v>187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0.3215277777777778</v>
      </c>
      <c r="D17" s="28">
        <v>0.32291666666666669</v>
      </c>
      <c r="E17" s="28">
        <v>0.34652777777777777</v>
      </c>
      <c r="F17" s="28">
        <v>0.67569444444444438</v>
      </c>
      <c r="G17" s="28">
        <v>0.73958333333333337</v>
      </c>
      <c r="H17" s="28">
        <v>0.81944444444444453</v>
      </c>
      <c r="I17" s="28">
        <v>0.84305555555555556</v>
      </c>
      <c r="J17" s="28"/>
      <c r="K17" s="28"/>
      <c r="L17" s="28"/>
      <c r="M17" s="28"/>
      <c r="N17" s="28"/>
      <c r="O17" s="28"/>
      <c r="P17" s="28">
        <v>0.85625000000000007</v>
      </c>
    </row>
    <row r="18" spans="2:16" ht="14.15" customHeight="1">
      <c r="B18" s="35" t="s">
        <v>43</v>
      </c>
      <c r="C18" s="27">
        <v>26863</v>
      </c>
      <c r="D18" s="27">
        <v>26864</v>
      </c>
      <c r="E18" s="27">
        <v>26884</v>
      </c>
      <c r="F18" s="27">
        <v>27095</v>
      </c>
      <c r="G18" s="27">
        <v>27099</v>
      </c>
      <c r="H18" s="27">
        <v>27144</v>
      </c>
      <c r="I18" s="27">
        <v>27156</v>
      </c>
      <c r="J18" s="27"/>
      <c r="K18" s="27"/>
      <c r="L18" s="27"/>
      <c r="M18" s="27"/>
      <c r="N18" s="27"/>
      <c r="O18" s="27"/>
      <c r="P18" s="27">
        <v>27168</v>
      </c>
    </row>
    <row r="19" spans="2:16" ht="14.15" customHeight="1" thickBot="1">
      <c r="B19" s="13" t="s">
        <v>44</v>
      </c>
      <c r="C19" s="29"/>
      <c r="D19" s="27">
        <v>26875</v>
      </c>
      <c r="E19" s="30">
        <v>27094</v>
      </c>
      <c r="F19" s="30">
        <v>27096</v>
      </c>
      <c r="G19" s="30">
        <v>27143</v>
      </c>
      <c r="H19" s="30">
        <v>27155</v>
      </c>
      <c r="I19" s="30">
        <v>27167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211</v>
      </c>
      <c r="F20" s="33">
        <f t="shared" si="0"/>
        <v>2</v>
      </c>
      <c r="G20" s="33">
        <f t="shared" si="0"/>
        <v>45</v>
      </c>
      <c r="H20" s="33">
        <f t="shared" si="0"/>
        <v>12</v>
      </c>
      <c r="I20" s="33">
        <f t="shared" si="0"/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2" t="s">
        <v>46</v>
      </c>
      <c r="C22" s="35" t="s">
        <v>21</v>
      </c>
      <c r="D22" s="35" t="s">
        <v>23</v>
      </c>
      <c r="E22" s="35" t="s">
        <v>47</v>
      </c>
      <c r="F22" s="133" t="s">
        <v>48</v>
      </c>
      <c r="G22" s="133"/>
      <c r="H22" s="133"/>
      <c r="I22" s="133"/>
      <c r="J22" s="35" t="s">
        <v>21</v>
      </c>
      <c r="K22" s="35" t="s">
        <v>23</v>
      </c>
      <c r="L22" s="35" t="s">
        <v>47</v>
      </c>
      <c r="M22" s="133" t="s">
        <v>48</v>
      </c>
      <c r="N22" s="133"/>
      <c r="O22" s="133"/>
      <c r="P22" s="133"/>
    </row>
    <row r="23" spans="2:16" ht="13.5" customHeight="1">
      <c r="B23" s="132"/>
      <c r="C23" s="106">
        <v>0.33124999999999999</v>
      </c>
      <c r="D23" s="106">
        <v>0.33124999999999999</v>
      </c>
      <c r="E23" s="36" t="s">
        <v>49</v>
      </c>
      <c r="F23" s="131" t="s">
        <v>192</v>
      </c>
      <c r="G23" s="131"/>
      <c r="H23" s="131"/>
      <c r="I23" s="131"/>
      <c r="J23" s="106">
        <v>0.84583333333333333</v>
      </c>
      <c r="K23" s="106">
        <v>0.84583333333333333</v>
      </c>
      <c r="L23" s="36" t="s">
        <v>50</v>
      </c>
      <c r="M23" s="131" t="s">
        <v>209</v>
      </c>
      <c r="N23" s="131"/>
      <c r="O23" s="131"/>
      <c r="P23" s="131"/>
    </row>
    <row r="24" spans="2:16" ht="13.5" customHeight="1">
      <c r="B24" s="132"/>
      <c r="C24" s="106"/>
      <c r="D24" s="106"/>
      <c r="E24" s="113" t="s">
        <v>174</v>
      </c>
      <c r="F24" s="131"/>
      <c r="G24" s="131"/>
      <c r="H24" s="131"/>
      <c r="I24" s="131"/>
      <c r="J24" s="106"/>
      <c r="K24" s="106"/>
      <c r="L24" s="36" t="s">
        <v>181</v>
      </c>
      <c r="M24" s="131"/>
      <c r="N24" s="131"/>
      <c r="O24" s="131"/>
      <c r="P24" s="131"/>
    </row>
    <row r="25" spans="2:16" ht="13.5" customHeight="1">
      <c r="B25" s="132"/>
      <c r="C25" s="106">
        <v>0.33333333333333331</v>
      </c>
      <c r="D25" s="106">
        <v>0.3347222222222222</v>
      </c>
      <c r="E25" s="113" t="s">
        <v>175</v>
      </c>
      <c r="F25" s="134" t="s">
        <v>191</v>
      </c>
      <c r="G25" s="131"/>
      <c r="H25" s="131"/>
      <c r="I25" s="131"/>
      <c r="J25" s="106">
        <v>0.84930555555555554</v>
      </c>
      <c r="K25" s="106">
        <v>0.85</v>
      </c>
      <c r="L25" s="36" t="s">
        <v>51</v>
      </c>
      <c r="M25" s="131" t="s">
        <v>208</v>
      </c>
      <c r="N25" s="131"/>
      <c r="O25" s="131"/>
      <c r="P25" s="131"/>
    </row>
    <row r="26" spans="2:16" ht="13.5" customHeight="1">
      <c r="B26" s="132"/>
      <c r="C26" s="106"/>
      <c r="D26" s="106"/>
      <c r="E26" s="113" t="s">
        <v>168</v>
      </c>
      <c r="F26" s="131"/>
      <c r="G26" s="131"/>
      <c r="H26" s="131"/>
      <c r="I26" s="131"/>
      <c r="J26" s="106"/>
      <c r="K26" s="106"/>
      <c r="L26" s="36" t="s">
        <v>182</v>
      </c>
      <c r="M26" s="131"/>
      <c r="N26" s="131"/>
      <c r="O26" s="131"/>
      <c r="P26" s="131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3" t="s">
        <v>52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0.3034722222222222</v>
      </c>
      <c r="D30" s="43">
        <v>7.7083333333333337E-2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0.44305555555555554</v>
      </c>
    </row>
    <row r="31" spans="2:16" ht="14.15" customHeight="1">
      <c r="B31" s="37" t="s">
        <v>173</v>
      </c>
      <c r="C31" s="47">
        <v>0.32916666666666666</v>
      </c>
      <c r="D31" s="7">
        <v>7.7083333333333337E-2</v>
      </c>
      <c r="E31" s="7">
        <v>6.25E-2</v>
      </c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0.4861111111111111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>
        <v>6.1111111111111116E-2</v>
      </c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6.1111111111111116E-2</v>
      </c>
    </row>
    <row r="34" spans="2:16" ht="14.15" customHeight="1">
      <c r="B34" s="109" t="s">
        <v>170</v>
      </c>
      <c r="C34" s="110">
        <f>C31-C32-C33</f>
        <v>0.32916666666666666</v>
      </c>
      <c r="D34" s="110">
        <f t="shared" ref="D34:P34" si="1">D31-D32-D33</f>
        <v>7.7083333333333337E-2</v>
      </c>
      <c r="E34" s="110">
        <f t="shared" si="1"/>
        <v>1.388888888888884E-3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1.7361111111111112E-2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0.42499999999999999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4" t="s">
        <v>69</v>
      </c>
      <c r="C36" s="135" t="s">
        <v>197</v>
      </c>
      <c r="D36" s="135"/>
      <c r="E36" s="136" t="s">
        <v>198</v>
      </c>
      <c r="F36" s="137"/>
      <c r="G36" s="136" t="s">
        <v>199</v>
      </c>
      <c r="H36" s="137"/>
      <c r="I36" s="136" t="s">
        <v>193</v>
      </c>
      <c r="J36" s="137"/>
      <c r="K36" s="135" t="s">
        <v>200</v>
      </c>
      <c r="L36" s="135"/>
      <c r="M36" s="135"/>
      <c r="N36" s="135"/>
      <c r="O36" s="135"/>
      <c r="P36" s="135"/>
    </row>
    <row r="37" spans="2:16" ht="18" customHeight="1">
      <c r="B37" s="14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</row>
    <row r="38" spans="2:16" ht="18" customHeight="1">
      <c r="B38" s="14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</row>
    <row r="39" spans="2:16" ht="18" customHeight="1">
      <c r="B39" s="145"/>
      <c r="C39" s="135"/>
      <c r="D39" s="135"/>
      <c r="E39" s="135"/>
      <c r="F39" s="135"/>
      <c r="G39" s="135"/>
      <c r="H39" s="135"/>
      <c r="I39" s="135"/>
      <c r="J39" s="135"/>
      <c r="K39" s="135" t="s">
        <v>183</v>
      </c>
      <c r="L39" s="135"/>
      <c r="M39" s="135"/>
      <c r="N39" s="135"/>
      <c r="O39" s="135"/>
      <c r="P39" s="135"/>
    </row>
    <row r="40" spans="2:16" ht="18" customHeight="1">
      <c r="B40" s="14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</row>
    <row r="41" spans="2:16" ht="18" customHeight="1">
      <c r="B41" s="146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8" t="s">
        <v>70</v>
      </c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40"/>
    </row>
    <row r="44" spans="2:16" ht="14.15" customHeight="1">
      <c r="B44" s="141" t="s">
        <v>207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5" customHeight="1">
      <c r="B45" s="141" t="s">
        <v>194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>
      <c r="B46" s="141" t="s">
        <v>205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>
      <c r="B47" s="141" t="s">
        <v>206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>
      <c r="B48" s="176" t="s">
        <v>195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>
      <c r="B49" s="141" t="s">
        <v>196</v>
      </c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2"/>
    </row>
    <row r="53" spans="2:16" ht="14.15" customHeight="1" thickBot="1">
      <c r="B53" s="168" t="s">
        <v>171</v>
      </c>
      <c r="C53" s="169"/>
      <c r="D53" s="115"/>
      <c r="E53" s="115"/>
      <c r="F53" s="115"/>
      <c r="G53" s="170"/>
      <c r="H53" s="169"/>
      <c r="I53" s="169"/>
      <c r="J53" s="169"/>
      <c r="K53" s="169"/>
      <c r="L53" s="169"/>
      <c r="M53" s="169"/>
      <c r="N53" s="169"/>
      <c r="O53" s="169"/>
      <c r="P53" s="171"/>
    </row>
    <row r="54" spans="2:16" ht="14.15" customHeight="1" thickTop="1" thickBot="1">
      <c r="B54" s="163" t="s">
        <v>176</v>
      </c>
      <c r="C54" s="164"/>
      <c r="D54" s="164"/>
      <c r="E54" s="164"/>
      <c r="F54" s="112">
        <v>1744</v>
      </c>
      <c r="G54" s="165"/>
      <c r="H54" s="166"/>
      <c r="I54" s="166"/>
      <c r="J54" s="166"/>
      <c r="K54" s="166"/>
      <c r="L54" s="166"/>
      <c r="M54" s="166"/>
      <c r="N54" s="166"/>
      <c r="O54" s="166"/>
      <c r="P54" s="167"/>
    </row>
    <row r="55" spans="2:16" ht="13.5" customHeight="1" thickTop="1"/>
    <row r="56" spans="2:16" ht="17.25" customHeight="1">
      <c r="B56" s="147" t="s">
        <v>71</v>
      </c>
      <c r="C56" s="14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8" t="s">
        <v>72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151" t="s">
        <v>73</v>
      </c>
      <c r="O57" s="149"/>
      <c r="P57" s="152"/>
    </row>
    <row r="58" spans="2:16" ht="17.149999999999999" customHeight="1">
      <c r="B58" s="153" t="s">
        <v>74</v>
      </c>
      <c r="C58" s="154"/>
      <c r="D58" s="155"/>
      <c r="E58" s="153" t="s">
        <v>75</v>
      </c>
      <c r="F58" s="154"/>
      <c r="G58" s="155"/>
      <c r="H58" s="154" t="s">
        <v>76</v>
      </c>
      <c r="I58" s="154"/>
      <c r="J58" s="154"/>
      <c r="K58" s="156" t="s">
        <v>77</v>
      </c>
      <c r="L58" s="154"/>
      <c r="M58" s="157"/>
      <c r="N58" s="158"/>
      <c r="O58" s="154"/>
      <c r="P58" s="159"/>
    </row>
    <row r="59" spans="2:16" ht="20.149999999999999" customHeight="1">
      <c r="B59" s="172" t="s">
        <v>78</v>
      </c>
      <c r="C59" s="173"/>
      <c r="D59" s="58">
        <v>7</v>
      </c>
      <c r="E59" s="172" t="s">
        <v>79</v>
      </c>
      <c r="F59" s="173"/>
      <c r="G59" s="58" t="b">
        <v>1</v>
      </c>
      <c r="H59" s="174" t="s">
        <v>80</v>
      </c>
      <c r="I59" s="173"/>
      <c r="J59" s="58" t="b">
        <v>1</v>
      </c>
      <c r="K59" s="174" t="s">
        <v>81</v>
      </c>
      <c r="L59" s="173"/>
      <c r="M59" s="58" t="b">
        <v>1</v>
      </c>
      <c r="N59" s="175" t="s">
        <v>82</v>
      </c>
      <c r="O59" s="173"/>
      <c r="P59" s="58" t="b">
        <v>1</v>
      </c>
    </row>
    <row r="60" spans="2:16" ht="20.149999999999999" customHeight="1">
      <c r="B60" s="172" t="s">
        <v>83</v>
      </c>
      <c r="C60" s="173"/>
      <c r="D60" s="58" t="b">
        <v>1</v>
      </c>
      <c r="E60" s="172" t="s">
        <v>84</v>
      </c>
      <c r="F60" s="173"/>
      <c r="G60" s="58" t="b">
        <v>1</v>
      </c>
      <c r="H60" s="174" t="s">
        <v>85</v>
      </c>
      <c r="I60" s="173"/>
      <c r="J60" s="58" t="b">
        <v>1</v>
      </c>
      <c r="K60" s="174" t="s">
        <v>86</v>
      </c>
      <c r="L60" s="173"/>
      <c r="M60" s="58" t="b">
        <v>1</v>
      </c>
      <c r="N60" s="175" t="s">
        <v>87</v>
      </c>
      <c r="O60" s="173"/>
      <c r="P60" s="58" t="b">
        <v>1</v>
      </c>
    </row>
    <row r="61" spans="2:16" ht="20.149999999999999" customHeight="1">
      <c r="B61" s="172" t="s">
        <v>88</v>
      </c>
      <c r="C61" s="173"/>
      <c r="D61" s="58" t="b">
        <v>1</v>
      </c>
      <c r="E61" s="172" t="s">
        <v>89</v>
      </c>
      <c r="F61" s="173"/>
      <c r="G61" s="58" t="b">
        <v>1</v>
      </c>
      <c r="H61" s="174" t="s">
        <v>90</v>
      </c>
      <c r="I61" s="173"/>
      <c r="J61" s="58" t="b">
        <v>1</v>
      </c>
      <c r="K61" s="174" t="s">
        <v>91</v>
      </c>
      <c r="L61" s="173"/>
      <c r="M61" s="58" t="b">
        <v>1</v>
      </c>
      <c r="N61" s="175" t="s">
        <v>92</v>
      </c>
      <c r="O61" s="173"/>
      <c r="P61" s="58" t="b">
        <v>1</v>
      </c>
    </row>
    <row r="62" spans="2:16" ht="20.149999999999999" customHeight="1">
      <c r="B62" s="174" t="s">
        <v>90</v>
      </c>
      <c r="C62" s="173"/>
      <c r="D62" s="58" t="b">
        <v>1</v>
      </c>
      <c r="E62" s="172" t="s">
        <v>93</v>
      </c>
      <c r="F62" s="173"/>
      <c r="G62" s="58" t="b">
        <v>1</v>
      </c>
      <c r="H62" s="174" t="s">
        <v>94</v>
      </c>
      <c r="I62" s="173"/>
      <c r="J62" s="58" t="b">
        <v>0</v>
      </c>
      <c r="K62" s="174" t="s">
        <v>95</v>
      </c>
      <c r="L62" s="173"/>
      <c r="M62" s="58" t="b">
        <v>1</v>
      </c>
      <c r="N62" s="175" t="s">
        <v>85</v>
      </c>
      <c r="O62" s="173"/>
      <c r="P62" s="58" t="b">
        <v>1</v>
      </c>
    </row>
    <row r="63" spans="2:16" ht="20.149999999999999" customHeight="1">
      <c r="B63" s="174" t="s">
        <v>96</v>
      </c>
      <c r="C63" s="173"/>
      <c r="D63" s="58" t="b">
        <v>1</v>
      </c>
      <c r="E63" s="172" t="s">
        <v>97</v>
      </c>
      <c r="F63" s="173"/>
      <c r="G63" s="58" t="b">
        <v>1</v>
      </c>
      <c r="H63" s="68"/>
      <c r="I63" s="69"/>
      <c r="J63" s="70"/>
      <c r="K63" s="174" t="s">
        <v>98</v>
      </c>
      <c r="L63" s="173"/>
      <c r="M63" s="58" t="b">
        <v>1</v>
      </c>
      <c r="N63" s="175" t="s">
        <v>169</v>
      </c>
      <c r="O63" s="173"/>
      <c r="P63" s="58" t="b">
        <v>1</v>
      </c>
    </row>
    <row r="64" spans="2:16" ht="20.149999999999999" customHeight="1">
      <c r="B64" s="174" t="s">
        <v>99</v>
      </c>
      <c r="C64" s="173"/>
      <c r="D64" s="58" t="b">
        <v>0</v>
      </c>
      <c r="E64" s="172" t="s">
        <v>100</v>
      </c>
      <c r="F64" s="173"/>
      <c r="G64" s="58" t="b">
        <v>1</v>
      </c>
      <c r="H64" s="71"/>
      <c r="I64" s="72"/>
      <c r="J64" s="73"/>
      <c r="K64" s="183" t="s">
        <v>101</v>
      </c>
      <c r="L64" s="184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2" t="s">
        <v>164</v>
      </c>
      <c r="F65" s="173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7" t="s">
        <v>107</v>
      </c>
      <c r="C69" s="177"/>
      <c r="D69" s="81"/>
      <c r="E69" s="81"/>
      <c r="F69" s="179" t="s">
        <v>108</v>
      </c>
      <c r="G69" s="181" t="s">
        <v>109</v>
      </c>
      <c r="H69" s="81"/>
      <c r="I69" s="177" t="s">
        <v>110</v>
      </c>
      <c r="J69" s="177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8"/>
      <c r="C70" s="178"/>
      <c r="D70" s="85"/>
      <c r="E70" s="86"/>
      <c r="F70" s="180"/>
      <c r="G70" s="182"/>
      <c r="H70" s="87"/>
      <c r="I70" s="178"/>
      <c r="J70" s="178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2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-163.80000000000001</v>
      </c>
      <c r="D72" s="60">
        <v>-166</v>
      </c>
      <c r="E72" s="100" t="s">
        <v>120</v>
      </c>
      <c r="F72" s="60">
        <v>19.899999999999999</v>
      </c>
      <c r="G72" s="60">
        <v>19.3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-159.1</v>
      </c>
      <c r="D73" s="60">
        <v>-161.6</v>
      </c>
      <c r="E73" s="102" t="s">
        <v>124</v>
      </c>
      <c r="F73" s="61">
        <v>32</v>
      </c>
      <c r="G73" s="61">
        <v>31.3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1</v>
      </c>
      <c r="Q73" s="107"/>
    </row>
    <row r="74" spans="2:17" ht="20.149999999999999" customHeight="1">
      <c r="B74" s="100" t="s">
        <v>128</v>
      </c>
      <c r="C74" s="60">
        <v>-205</v>
      </c>
      <c r="D74" s="60">
        <v>-205.8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-127</v>
      </c>
      <c r="D75" s="60">
        <v>-133.4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28.7</v>
      </c>
      <c r="D76" s="60">
        <v>27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25.2</v>
      </c>
      <c r="D77" s="60">
        <v>23.7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22.9</v>
      </c>
      <c r="D78" s="60">
        <v>21.6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21.7</v>
      </c>
      <c r="D79" s="60">
        <v>20.5</v>
      </c>
      <c r="E79" s="100" t="s">
        <v>154</v>
      </c>
      <c r="F79" s="60">
        <v>12.4</v>
      </c>
      <c r="G79" s="60">
        <v>5.2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3.79E-5</v>
      </c>
      <c r="D80" s="64">
        <v>3.79E-5</v>
      </c>
      <c r="E80" s="102" t="s">
        <v>159</v>
      </c>
      <c r="F80" s="61">
        <v>51.1</v>
      </c>
      <c r="G80" s="61">
        <v>80.900000000000006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7" t="s">
        <v>163</v>
      </c>
      <c r="C84" s="127"/>
    </row>
    <row r="85" spans="2:16" ht="15" customHeight="1">
      <c r="B85" s="128" t="s">
        <v>188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>
      <c r="B86" s="117" t="s">
        <v>203</v>
      </c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>
      <c r="B87" s="117" t="s">
        <v>204</v>
      </c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>
      <c r="B88" s="117" t="s">
        <v>189</v>
      </c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>
      <c r="B89" s="117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2024-07-31T20:36:55Z</dcterms:modified>
</cp:coreProperties>
</file>