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7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<sst xmlns="http://schemas.openxmlformats.org/spreadsheetml/2006/main" count="213" uniqueCount="200">
  <si>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</si>
  <si>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</si>
  <si>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</si>
  <si>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</si>
  <si>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</si>
  <si>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</si>
  <si>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</si>
  <si>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</si>
  <si>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</si>
  <si>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</si>
  <si>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</si>
  <si>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</si>
  <si>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</si>
  <si>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</si>
  <si>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</si>
  <si>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</si>
  <si>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</si>
  <si>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</si>
  <si>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</si>
  <si>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</si>
  <si>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</si>
  <si>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</si>
  <si>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</si>
  <si>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</si>
  <si>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</si>
  <si>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</si>
  <si>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</si>
  <si>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</si>
  <si>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</si>
  <si>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</si>
  <si>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</si>
  <si>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</si>
  <si>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</si>
  <si>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</si>
  <si>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</si>
  <si>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</si>
  <si>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</si>
  <si>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</si>
  <si>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</si>
  <si>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</si>
  <si>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</si>
  <si>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</si>
  <si>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</si>
  <si>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</si>
  <si>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</si>
  <si>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</si>
  <si>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</si>
  <si>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</si>
  <si>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</si>
  <si>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</si>
  <si>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</si>
  <si>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</si>
  <si>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</si>
  <si>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</si>
  <si>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</si>
  <si>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</si>
  <si>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</si>
  <si>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</si>
  <si>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</si>
  <si>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</si>
  <si>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</si>
  <si>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</si>
  <si>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</si>
  <si>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</si>
  <si>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</si>
  <si>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</si>
  <si>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</si>
  <si>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</si>
  <si>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</si>
  <si>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</si>
  <si>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</si>
  <si>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</si>
  <si>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</si>
  <si>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</si>
  <si>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</si>
  <si>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</si>
  <si>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</si>
  <si>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</si>
  <si>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</si>
  <si>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</si>
  <si>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</si>
  <si>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</si>
  <si>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</si>
  <si>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</si>
  <si>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</si>
  <si>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</si>
  <si>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</si>
  <si>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</si>
  <si>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</si>
  <si>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</si>
  <si>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</si>
  <si>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</si>
  <si>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</si>
  <si>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</si>
  <si>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</si>
  <si>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</si>
  <si>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</si>
  <si>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</si>
  <si>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</si>
  <si>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</si>
  <si>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</si>
  <si>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</si>
  <si>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</si>
  <si>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</si>
  <si>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</si>
  <si>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</si>
  <si>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</si>
  <si>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</si>
  <si>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</si>
  <si>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</si>
  <si>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</si>
  <si>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</si>
  <si>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</si>
  <si>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</si>
  <si>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</si>
  <si>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</si>
  <si>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</si>
  <si>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</si>
  <si>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</si>
  <si>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</si>
  <si>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</si>
  <si>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</si>
  <si>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</si>
  <si>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</si>
  <si>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</si>
  <si>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</si>
  <si>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</si>
  <si>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</si>
  <si>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</si>
  <si>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</si>
  <si>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</si>
  <si>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</si>
  <si>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</si>
  <si>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</si>
  <si>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</si>
  <si>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</si>
  <si>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</si>
  <si>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</si>
  <si>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</si>
  <si>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</si>
  <si>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</si>
  <si>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</si>
  <si>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</si>
  <si>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</si>
  <si>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</si>
  <si>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</si>
  <si>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</si>
  <si>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</si>
  <si>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</si>
  <si>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</si>
  <si>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</si>
  <si>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</si>
  <si>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</si>
  <si>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</si>
  <si>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</si>
  <si>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</si>
  <si>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</si>
  <si>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</si>
  <si>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</si>
  <si>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</si>
  <si>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</si>
  <si>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</si>
  <si>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</si>
  <si>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</si>
  <si>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</si>
  <si>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</si>
  <si>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</si>
  <si>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</si>
  <si>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</si>
  <si>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</si>
  <si>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</si>
  <si>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</si>
  <si>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</si>
  <si>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</si>
  <si>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</si>
  <si>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</si>
  <si>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</si>
  <si>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</si>
  <si>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</si>
  <si>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</si>
  <si>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</si>
  <si>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</si>
  <si>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</si>
  <si>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</si>
  <si>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월령 40%이상으로 방풍막 연결</t>
  </si>
  <si>
    <t>김예은</t>
  </si>
  <si>
    <t>BLG</t>
  </si>
  <si>
    <t>25s/21k 32s/20k</t>
  </si>
  <si>
    <t>10s/25k 15s/26k 20s/22k</t>
  </si>
  <si>
    <t>[8:47-9:04] 관측 컴퓨터 메모리 부족으로 newTCS 자동으로 종료 됨/ 관측 컴퓨터 재부팅 후 정상 화</t>
  </si>
  <si>
    <t>-</t>
  </si>
  <si>
    <t>I_0260095</t>
  </si>
  <si>
    <t>[10:10] 짙은 구름과 높은 습도(vaisala 86%)로 인해 관측 대기</t>
  </si>
  <si>
    <t>I-BAND 촬영 함</t>
  </si>
  <si>
    <t>[18:00] 짙은 구름과 높은 습도(vaisala 90%/ 2.3m 95%)로 인해 관측 종료</t>
  </si>
  <si>
    <t>I_0260095 필터와 초점값 누락 됨</t>
  </si>
  <si>
    <t>NNE</t>
  </si>
  <si>
    <t>NNW</t>
  </si>
  <si>
    <t>M_026140</t>
  </si>
  <si>
    <t>C_026065-026070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</si>
</sst>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I10" sqref="I10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7" t="s">
        <v>0</v>
      </c>
      <c r="C2" s="16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8">
        <v>45499</v>
      </c>
      <c r="D3" s="169"/>
      <c r="E3" s="1"/>
      <c r="F3" s="1"/>
      <c r="G3" s="1"/>
      <c r="H3" s="1"/>
      <c r="I3" s="1"/>
      <c r="J3" s="1"/>
      <c r="K3" s="66" t="s">
        <v>2</v>
      </c>
      <c r="L3" s="170">
        <f>(P31-(P32+P33))/P31*100</f>
        <v>13.501483679525222</v>
      </c>
      <c r="M3" s="170"/>
      <c r="N3" s="66" t="s">
        <v>3</v>
      </c>
      <c r="O3" s="170">
        <f>(P31-P33)/P31*100</f>
        <v>100</v>
      </c>
      <c r="P3" s="170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7" t="s">
        <v>6</v>
      </c>
      <c r="C7" s="16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0.36805555555555558</v>
      </c>
      <c r="D9" s="8">
        <v>1.6</v>
      </c>
      <c r="E9" s="8">
        <v>10.3</v>
      </c>
      <c r="F9" s="8">
        <v>79.599999999999994</v>
      </c>
      <c r="G9" s="36" t="s">
        <v>196</v>
      </c>
      <c r="H9" s="8">
        <v>1.6</v>
      </c>
      <c r="I9" s="36">
        <v>72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190</v>
      </c>
      <c r="E10" s="8">
        <v>9.6999999999999993</v>
      </c>
      <c r="F10" s="8">
        <v>85.6</v>
      </c>
      <c r="G10" s="36" t="s">
        <v>197</v>
      </c>
      <c r="H10" s="8">
        <v>6.1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0.75</v>
      </c>
      <c r="D11" s="15" t="s">
        <v>190</v>
      </c>
      <c r="E11" s="15">
        <v>8.6999999999999993</v>
      </c>
      <c r="F11" s="15">
        <v>89.7</v>
      </c>
      <c r="G11" s="36" t="s">
        <v>197</v>
      </c>
      <c r="H11" s="15">
        <v>5.2</v>
      </c>
      <c r="I11" s="16"/>
      <c r="J11" s="9">
        <f>IF(L11, 1, 0) + IF(M11, 2, 0) + IF(N11, 4, 0) + IF(O11, 8, 0) + IF(P11, 16, 0)</f>
        <v>28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1</v>
      </c>
    </row>
    <row r="12" spans="2:16" ht="14.25" customHeight="1" thickBot="1">
      <c r="B12" s="17" t="s">
        <v>24</v>
      </c>
      <c r="C12" s="18">
        <f>(24-C9)+C11</f>
        <v>24.381944444444443</v>
      </c>
      <c r="D12" s="19">
        <f>AVERAGE(D9:D11)</f>
        <v>1.6</v>
      </c>
      <c r="E12" s="19">
        <f>AVERAGE(E9:E11)</f>
        <v>9.5666666666666664</v>
      </c>
      <c r="F12" s="20">
        <f>AVERAGE(F9:F11)</f>
        <v>84.966666666666654</v>
      </c>
      <c r="G12" s="21"/>
      <c r="H12" s="22">
        <f>AVERAGE(H9:H11)</f>
        <v>4.3</v>
      </c>
      <c r="I12" s="23"/>
      <c r="J12" s="24">
        <f>AVERAGE(J9:J11)</f>
        <v>13.333333333333334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7" t="s">
        <v>25</v>
      </c>
      <c r="C14" s="16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186</v>
      </c>
      <c r="F16" s="27" t="s">
        <v>166</v>
      </c>
      <c r="G16" s="27"/>
      <c r="H16" s="116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0.31944444444444448</v>
      </c>
      <c r="D17" s="28">
        <v>0.32013888888888892</v>
      </c>
      <c r="E17" s="28">
        <v>0.34791666666666665</v>
      </c>
      <c r="F17" s="28">
        <v>0.56180555555555556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0.75486111111111109</v>
      </c>
    </row>
    <row r="18" spans="2:16" ht="14.15" customHeight="1">
      <c r="B18" s="35" t="s">
        <v>43</v>
      </c>
      <c r="C18" s="27">
        <v>26009</v>
      </c>
      <c r="D18" s="27">
        <v>26010</v>
      </c>
      <c r="E18" s="27">
        <v>26028</v>
      </c>
      <c r="F18" s="27">
        <v>26071</v>
      </c>
      <c r="G18" s="27"/>
      <c r="H18" s="27"/>
      <c r="I18" s="27"/>
      <c r="J18" s="27"/>
      <c r="K18" s="27"/>
      <c r="L18" s="27"/>
      <c r="M18" s="27"/>
      <c r="N18" s="27"/>
      <c r="O18" s="27"/>
      <c r="P18" s="27">
        <v>26142</v>
      </c>
    </row>
    <row r="19" spans="2:16" ht="14.15" customHeight="1" thickBot="1">
      <c r="B19" s="13" t="s">
        <v>44</v>
      </c>
      <c r="C19" s="29"/>
      <c r="D19" s="27">
        <v>26021</v>
      </c>
      <c r="E19" s="30">
        <v>26070</v>
      </c>
      <c r="F19" s="30">
        <v>26141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43</v>
      </c>
      <c r="F20" s="33">
        <f t="shared" si="0"/>
        <v>71</v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9" t="s">
        <v>46</v>
      </c>
      <c r="C22" s="35" t="s">
        <v>21</v>
      </c>
      <c r="D22" s="35" t="s">
        <v>23</v>
      </c>
      <c r="E22" s="35" t="s">
        <v>47</v>
      </c>
      <c r="F22" s="180" t="s">
        <v>48</v>
      </c>
      <c r="G22" s="180"/>
      <c r="H22" s="180"/>
      <c r="I22" s="180"/>
      <c r="J22" s="35" t="s">
        <v>21</v>
      </c>
      <c r="K22" s="35" t="s">
        <v>23</v>
      </c>
      <c r="L22" s="35" t="s">
        <v>47</v>
      </c>
      <c r="M22" s="180" t="s">
        <v>48</v>
      </c>
      <c r="N22" s="180"/>
      <c r="O22" s="180"/>
      <c r="P22" s="180"/>
    </row>
    <row r="23" spans="2:16" ht="13.5" customHeight="1">
      <c r="B23" s="179"/>
      <c r="C23" s="106"/>
      <c r="D23" s="106"/>
      <c r="E23" s="36" t="s">
        <v>49</v>
      </c>
      <c r="F23" s="178"/>
      <c r="G23" s="178"/>
      <c r="H23" s="178"/>
      <c r="I23" s="178"/>
      <c r="J23" s="106"/>
      <c r="K23" s="106"/>
      <c r="L23" s="36" t="s">
        <v>50</v>
      </c>
      <c r="M23" s="178"/>
      <c r="N23" s="178"/>
      <c r="O23" s="178"/>
      <c r="P23" s="178"/>
    </row>
    <row r="24" spans="2:16" ht="13.5" customHeight="1">
      <c r="B24" s="179"/>
      <c r="C24" s="106">
        <v>0.3263888888888889</v>
      </c>
      <c r="D24" s="106">
        <v>0.32847222222222222</v>
      </c>
      <c r="E24" s="113" t="s">
        <v>174</v>
      </c>
      <c r="F24" s="178" t="s">
        <v>188</v>
      </c>
      <c r="G24" s="178"/>
      <c r="H24" s="178"/>
      <c r="I24" s="178"/>
      <c r="J24" s="106"/>
      <c r="K24" s="106"/>
      <c r="L24" s="36" t="s">
        <v>181</v>
      </c>
      <c r="M24" s="178"/>
      <c r="N24" s="178"/>
      <c r="O24" s="178"/>
      <c r="P24" s="178"/>
    </row>
    <row r="25" spans="2:16" ht="13.5" customHeight="1">
      <c r="B25" s="179"/>
      <c r="C25" s="106"/>
      <c r="D25" s="106"/>
      <c r="E25" s="113" t="s">
        <v>175</v>
      </c>
      <c r="F25" s="181"/>
      <c r="G25" s="178"/>
      <c r="H25" s="178"/>
      <c r="I25" s="178"/>
      <c r="J25" s="106"/>
      <c r="K25" s="106"/>
      <c r="L25" s="36" t="s">
        <v>51</v>
      </c>
      <c r="M25" s="178"/>
      <c r="N25" s="178"/>
      <c r="O25" s="178"/>
      <c r="P25" s="178"/>
    </row>
    <row r="26" spans="2:16" ht="13.5" customHeight="1">
      <c r="B26" s="179"/>
      <c r="C26" s="106">
        <v>0.33124999999999999</v>
      </c>
      <c r="D26" s="106">
        <v>0.33263888888888887</v>
      </c>
      <c r="E26" s="113" t="s">
        <v>168</v>
      </c>
      <c r="F26" s="178" t="s">
        <v>187</v>
      </c>
      <c r="G26" s="178"/>
      <c r="H26" s="178"/>
      <c r="I26" s="178"/>
      <c r="J26" s="106"/>
      <c r="K26" s="106"/>
      <c r="L26" s="36" t="s">
        <v>182</v>
      </c>
      <c r="M26" s="178"/>
      <c r="N26" s="178"/>
      <c r="O26" s="178"/>
      <c r="P26" s="178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7" t="s">
        <v>52</v>
      </c>
      <c r="C28" s="167"/>
      <c r="D28" s="16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0.31875000000000003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>
        <v>0.12847222222222224</v>
      </c>
      <c r="O30" s="45"/>
      <c r="P30" s="46">
        <f>SUM(C30:J30,L30:N30)</f>
        <v>0.4472222222222223</v>
      </c>
    </row>
    <row r="31" spans="2:16" ht="14.15" customHeight="1">
      <c r="B31" s="37" t="s">
        <v>173</v>
      </c>
      <c r="C31" s="47">
        <v>0.33958333333333335</v>
      </c>
      <c r="D31" s="7">
        <v>0.12847222222222224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0.46805555555555556</v>
      </c>
    </row>
    <row r="32" spans="2:16" ht="14.15" customHeight="1">
      <c r="B32" s="37" t="s">
        <v>67</v>
      </c>
      <c r="C32" s="49">
        <v>0.27638888888888885</v>
      </c>
      <c r="D32" s="50">
        <v>0.12847222222222224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0.40486111111111112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6.3194444444444497E-2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6.3194444444444442E-2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2" t="s">
        <v>69</v>
      </c>
      <c r="C36" s="161" t="s">
        <v>199</v>
      </c>
      <c r="D36" s="161"/>
      <c r="E36" s="165" t="s">
        <v>191</v>
      </c>
      <c r="F36" s="166"/>
      <c r="G36" s="165" t="s">
        <v>198</v>
      </c>
      <c r="H36" s="166"/>
      <c r="I36" s="165"/>
      <c r="J36" s="166"/>
      <c r="K36" s="161"/>
      <c r="L36" s="161"/>
      <c r="M36" s="161"/>
      <c r="N36" s="161"/>
      <c r="O36" s="161"/>
      <c r="P36" s="161"/>
    </row>
    <row r="37" spans="2:16" ht="18" customHeight="1">
      <c r="B37" s="163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</row>
    <row r="38" spans="2:16" ht="18" customHeight="1">
      <c r="B38" s="163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</row>
    <row r="39" spans="2:16" ht="18" customHeight="1">
      <c r="B39" s="163"/>
      <c r="C39" s="161"/>
      <c r="D39" s="161"/>
      <c r="E39" s="161"/>
      <c r="F39" s="161"/>
      <c r="G39" s="161"/>
      <c r="H39" s="161"/>
      <c r="I39" s="161"/>
      <c r="J39" s="161"/>
      <c r="K39" s="161" t="s">
        <v>183</v>
      </c>
      <c r="L39" s="161"/>
      <c r="M39" s="161"/>
      <c r="N39" s="161"/>
      <c r="O39" s="161"/>
      <c r="P39" s="161"/>
    </row>
    <row r="40" spans="2:16" ht="18" customHeight="1">
      <c r="B40" s="163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</row>
    <row r="41" spans="2:16" ht="18" customHeight="1">
      <c r="B41" s="164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8" t="s">
        <v>70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2:16" ht="14.15" customHeight="1">
      <c r="B44" s="145" t="s">
        <v>189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9"/>
    </row>
    <row r="45" spans="2:16" ht="14.15" customHeight="1">
      <c r="B45" s="145" t="s">
        <v>192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9"/>
    </row>
    <row r="46" spans="2:16" ht="14.15" customHeight="1">
      <c r="B46" s="145" t="s">
        <v>193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9"/>
    </row>
    <row r="47" spans="2:16" ht="14.15" customHeight="1">
      <c r="B47" s="145" t="s">
        <v>195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9"/>
    </row>
    <row r="48" spans="2:16" ht="14.15" customHeight="1">
      <c r="B48" s="117" t="s">
        <v>194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9"/>
    </row>
    <row r="49" spans="2:16" ht="14.15" customHeight="1">
      <c r="B49" s="145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9"/>
    </row>
    <row r="50" spans="2:16" ht="14.15" customHeight="1">
      <c r="B50" s="145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</row>
    <row r="51" spans="2:16" ht="14.15" customHeight="1">
      <c r="B51" s="145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</row>
    <row r="52" spans="2:16" ht="14.15" customHeight="1">
      <c r="B52" s="146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8"/>
    </row>
    <row r="53" spans="2:16" ht="14.15" customHeight="1" thickBot="1">
      <c r="B53" s="154" t="s">
        <v>171</v>
      </c>
      <c r="C53" s="155"/>
      <c r="D53" s="115"/>
      <c r="E53" s="115"/>
      <c r="F53" s="115"/>
      <c r="G53" s="156"/>
      <c r="H53" s="155"/>
      <c r="I53" s="155"/>
      <c r="J53" s="155"/>
      <c r="K53" s="155"/>
      <c r="L53" s="155"/>
      <c r="M53" s="155"/>
      <c r="N53" s="155"/>
      <c r="O53" s="155"/>
      <c r="P53" s="157"/>
    </row>
    <row r="54" spans="2:16" ht="14.15" customHeight="1" thickTop="1" thickBot="1">
      <c r="B54" s="149" t="s">
        <v>176</v>
      </c>
      <c r="C54" s="150"/>
      <c r="D54" s="150"/>
      <c r="E54" s="150"/>
      <c r="F54" s="112">
        <v>1099</v>
      </c>
      <c r="G54" s="151"/>
      <c r="H54" s="152"/>
      <c r="I54" s="152"/>
      <c r="J54" s="152"/>
      <c r="K54" s="152"/>
      <c r="L54" s="152"/>
      <c r="M54" s="152"/>
      <c r="N54" s="152"/>
      <c r="O54" s="152"/>
      <c r="P54" s="153"/>
    </row>
    <row r="55" spans="2:16" ht="13.5" customHeight="1" thickTop="1"/>
    <row r="56" spans="2:16" ht="17.25" customHeight="1">
      <c r="B56" s="132" t="s">
        <v>71</v>
      </c>
      <c r="C56" s="13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3" t="s">
        <v>72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73</v>
      </c>
      <c r="O57" s="134"/>
      <c r="P57" s="137"/>
    </row>
    <row r="58" spans="2:16" ht="17.149999999999999" customHeight="1">
      <c r="B58" s="138" t="s">
        <v>74</v>
      </c>
      <c r="C58" s="139"/>
      <c r="D58" s="140"/>
      <c r="E58" s="138" t="s">
        <v>75</v>
      </c>
      <c r="F58" s="139"/>
      <c r="G58" s="140"/>
      <c r="H58" s="139" t="s">
        <v>76</v>
      </c>
      <c r="I58" s="139"/>
      <c r="J58" s="139"/>
      <c r="K58" s="141" t="s">
        <v>77</v>
      </c>
      <c r="L58" s="139"/>
      <c r="M58" s="142"/>
      <c r="N58" s="143"/>
      <c r="O58" s="139"/>
      <c r="P58" s="144"/>
    </row>
    <row r="59" spans="2:16" ht="20.149999999999999" customHeight="1">
      <c r="B59" s="120" t="s">
        <v>78</v>
      </c>
      <c r="C59" s="121"/>
      <c r="D59" s="58">
        <v>7</v>
      </c>
      <c r="E59" s="120" t="s">
        <v>79</v>
      </c>
      <c r="F59" s="121"/>
      <c r="G59" s="58" t="b">
        <v>1</v>
      </c>
      <c r="H59" s="128" t="s">
        <v>80</v>
      </c>
      <c r="I59" s="121"/>
      <c r="J59" s="58" t="b">
        <v>1</v>
      </c>
      <c r="K59" s="128" t="s">
        <v>81</v>
      </c>
      <c r="L59" s="121"/>
      <c r="M59" s="58" t="b">
        <v>1</v>
      </c>
      <c r="N59" s="129" t="s">
        <v>82</v>
      </c>
      <c r="O59" s="121"/>
      <c r="P59" s="58" t="b">
        <v>1</v>
      </c>
    </row>
    <row r="60" spans="2:16" ht="20.149999999999999" customHeight="1">
      <c r="B60" s="120" t="s">
        <v>83</v>
      </c>
      <c r="C60" s="121"/>
      <c r="D60" s="58" t="b">
        <v>1</v>
      </c>
      <c r="E60" s="120" t="s">
        <v>84</v>
      </c>
      <c r="F60" s="121"/>
      <c r="G60" s="58" t="b">
        <v>1</v>
      </c>
      <c r="H60" s="128" t="s">
        <v>85</v>
      </c>
      <c r="I60" s="121"/>
      <c r="J60" s="58" t="b">
        <v>1</v>
      </c>
      <c r="K60" s="128" t="s">
        <v>86</v>
      </c>
      <c r="L60" s="121"/>
      <c r="M60" s="58" t="b">
        <v>1</v>
      </c>
      <c r="N60" s="129" t="s">
        <v>87</v>
      </c>
      <c r="O60" s="121"/>
      <c r="P60" s="58" t="b">
        <v>1</v>
      </c>
    </row>
    <row r="61" spans="2:16" ht="20.149999999999999" customHeight="1">
      <c r="B61" s="120" t="s">
        <v>88</v>
      </c>
      <c r="C61" s="121"/>
      <c r="D61" s="58" t="b">
        <v>1</v>
      </c>
      <c r="E61" s="120" t="s">
        <v>89</v>
      </c>
      <c r="F61" s="121"/>
      <c r="G61" s="58" t="b">
        <v>1</v>
      </c>
      <c r="H61" s="128" t="s">
        <v>90</v>
      </c>
      <c r="I61" s="121"/>
      <c r="J61" s="58" t="b">
        <v>1</v>
      </c>
      <c r="K61" s="128" t="s">
        <v>91</v>
      </c>
      <c r="L61" s="121"/>
      <c r="M61" s="58" t="b">
        <v>1</v>
      </c>
      <c r="N61" s="129" t="s">
        <v>92</v>
      </c>
      <c r="O61" s="121"/>
      <c r="P61" s="58" t="b">
        <v>1</v>
      </c>
    </row>
    <row r="62" spans="2:16" ht="20.149999999999999" customHeight="1">
      <c r="B62" s="128" t="s">
        <v>90</v>
      </c>
      <c r="C62" s="121"/>
      <c r="D62" s="58" t="b">
        <v>1</v>
      </c>
      <c r="E62" s="120" t="s">
        <v>93</v>
      </c>
      <c r="F62" s="121"/>
      <c r="G62" s="58" t="b">
        <v>1</v>
      </c>
      <c r="H62" s="128" t="s">
        <v>94</v>
      </c>
      <c r="I62" s="121"/>
      <c r="J62" s="58" t="b">
        <v>0</v>
      </c>
      <c r="K62" s="128" t="s">
        <v>95</v>
      </c>
      <c r="L62" s="121"/>
      <c r="M62" s="58" t="b">
        <v>1</v>
      </c>
      <c r="N62" s="129" t="s">
        <v>85</v>
      </c>
      <c r="O62" s="121"/>
      <c r="P62" s="58" t="b">
        <v>1</v>
      </c>
    </row>
    <row r="63" spans="2:16" ht="20.149999999999999" customHeight="1">
      <c r="B63" s="128" t="s">
        <v>96</v>
      </c>
      <c r="C63" s="121"/>
      <c r="D63" s="58" t="b">
        <v>1</v>
      </c>
      <c r="E63" s="120" t="s">
        <v>97</v>
      </c>
      <c r="F63" s="121"/>
      <c r="G63" s="58" t="b">
        <v>1</v>
      </c>
      <c r="H63" s="68"/>
      <c r="I63" s="69"/>
      <c r="J63" s="70"/>
      <c r="K63" s="128" t="s">
        <v>98</v>
      </c>
      <c r="L63" s="121"/>
      <c r="M63" s="58" t="b">
        <v>1</v>
      </c>
      <c r="N63" s="129" t="s">
        <v>169</v>
      </c>
      <c r="O63" s="121"/>
      <c r="P63" s="58" t="b">
        <v>1</v>
      </c>
    </row>
    <row r="64" spans="2:16" ht="20.149999999999999" customHeight="1">
      <c r="B64" s="128" t="s">
        <v>99</v>
      </c>
      <c r="C64" s="121"/>
      <c r="D64" s="58" t="b">
        <v>0</v>
      </c>
      <c r="E64" s="120" t="s">
        <v>100</v>
      </c>
      <c r="F64" s="121"/>
      <c r="G64" s="58" t="b">
        <v>1</v>
      </c>
      <c r="H64" s="71"/>
      <c r="I64" s="72"/>
      <c r="J64" s="73"/>
      <c r="K64" s="130" t="s">
        <v>101</v>
      </c>
      <c r="L64" s="13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0" t="s">
        <v>164</v>
      </c>
      <c r="F65" s="12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2" t="s">
        <v>107</v>
      </c>
      <c r="C69" s="122"/>
      <c r="D69" s="81"/>
      <c r="E69" s="81"/>
      <c r="F69" s="124" t="s">
        <v>108</v>
      </c>
      <c r="G69" s="126" t="s">
        <v>109</v>
      </c>
      <c r="H69" s="81"/>
      <c r="I69" s="122" t="s">
        <v>110</v>
      </c>
      <c r="J69" s="122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3"/>
      <c r="C70" s="123"/>
      <c r="D70" s="85"/>
      <c r="E70" s="86"/>
      <c r="F70" s="125"/>
      <c r="G70" s="127"/>
      <c r="H70" s="87"/>
      <c r="I70" s="123"/>
      <c r="J70" s="123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-162.19999999999999</v>
      </c>
      <c r="D72" s="60">
        <v>-163.1</v>
      </c>
      <c r="E72" s="100" t="s">
        <v>120</v>
      </c>
      <c r="F72" s="60">
        <v>22.1</v>
      </c>
      <c r="G72" s="60">
        <v>21.1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-157.4</v>
      </c>
      <c r="D73" s="60">
        <v>-158.30000000000001</v>
      </c>
      <c r="E73" s="102" t="s">
        <v>124</v>
      </c>
      <c r="F73" s="61">
        <v>36.700000000000003</v>
      </c>
      <c r="G73" s="61">
        <v>38.5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1</v>
      </c>
      <c r="O73" s="98" t="s">
        <v>179</v>
      </c>
      <c r="P73" s="59">
        <v>1</v>
      </c>
      <c r="Q73" s="107"/>
    </row>
    <row r="74" spans="2:17" ht="20.149999999999999" customHeight="1">
      <c r="B74" s="100" t="s">
        <v>128</v>
      </c>
      <c r="C74" s="60">
        <v>-200</v>
      </c>
      <c r="D74" s="60">
        <v>-207.8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-125.1</v>
      </c>
      <c r="D75" s="60">
        <v>-127.1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31.6</v>
      </c>
      <c r="D76" s="60">
        <v>30.5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27.8</v>
      </c>
      <c r="D77" s="60">
        <v>26.7</v>
      </c>
      <c r="E77" s="102" t="s">
        <v>144</v>
      </c>
      <c r="F77" s="62">
        <v>255</v>
      </c>
      <c r="G77" s="62">
        <v>255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25.5</v>
      </c>
      <c r="D78" s="60">
        <v>24.4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24.2</v>
      </c>
      <c r="D79" s="60">
        <v>23.1</v>
      </c>
      <c r="E79" s="100" t="s">
        <v>154</v>
      </c>
      <c r="F79" s="60">
        <v>15.5</v>
      </c>
      <c r="G79" s="60">
        <v>13.4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4.0099999999999999E-5</v>
      </c>
      <c r="D80" s="64">
        <v>3.7100000000000001E-5</v>
      </c>
      <c r="E80" s="102" t="s">
        <v>159</v>
      </c>
      <c r="F80" s="61">
        <v>67.8</v>
      </c>
      <c r="G80" s="61">
        <v>74.900000000000006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1" t="s">
        <v>163</v>
      </c>
      <c r="C84" s="171"/>
    </row>
    <row r="85" spans="2:16" ht="15" customHeight="1">
      <c r="B85" s="172" t="s">
        <v>184</v>
      </c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4"/>
    </row>
    <row r="86" spans="2:16" ht="15" customHeight="1">
      <c r="B86" s="175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7"/>
    </row>
    <row r="87" spans="2:16" ht="15" customHeight="1">
      <c r="B87" s="175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>
      <c r="B88" s="175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7"/>
    </row>
    <row r="89" spans="2:16" ht="15" customHeight="1">
      <c r="B89" s="175"/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7"/>
    </row>
    <row r="90" spans="2:16" ht="15" customHeight="1">
      <c r="B90" s="175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7"/>
    </row>
    <row r="91" spans="2:16" ht="15" customHeight="1">
      <c r="B91" s="175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7"/>
    </row>
    <row r="92" spans="2:16" ht="15" customHeight="1">
      <c r="B92" s="175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7"/>
    </row>
    <row r="93" spans="2:16" ht="15" customHeight="1">
      <c r="B93" s="175"/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7"/>
    </row>
    <row r="94" spans="2:16" ht="15" customHeight="1">
      <c r="B94" s="175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7"/>
    </row>
    <row r="95" spans="2:16" ht="15" customHeight="1">
      <c r="B95" s="175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7"/>
    </row>
    <row r="96" spans="2:16" ht="15" customHeight="1">
      <c r="B96" s="175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7"/>
    </row>
    <row r="97" spans="2:16" ht="15" customHeight="1">
      <c r="B97" s="175"/>
      <c r="C97" s="176"/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7"/>
    </row>
    <row r="98" spans="2:16" ht="15" customHeight="1">
      <c r="B98" s="175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7"/>
    </row>
    <row r="99" spans="2:16" ht="15" customHeight="1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2024-07-26T18:21:27Z</dcterms:modified>
</cp:coreProperties>
</file>