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<sst xmlns="http://schemas.openxmlformats.org/spreadsheetml/2006/main" count="217" uniqueCount="205">
  <si>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</si>
  <si>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</si>
  <si>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</si>
  <si>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</si>
  <si>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</si>
  <si>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</si>
  <si>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</si>
  <si>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</si>
  <si>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</si>
  <si>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</si>
  <si>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</si>
  <si>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</si>
  <si>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</si>
  <si>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</si>
  <si>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</si>
  <si>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</si>
  <si>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</si>
  <si>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</si>
  <si>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</si>
  <si>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</si>
  <si>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</si>
  <si>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</si>
  <si>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</si>
  <si>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</si>
  <si>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</si>
  <si>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</si>
  <si>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</si>
  <si>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</si>
  <si>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</si>
  <si>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</si>
  <si>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</si>
  <si>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</si>
  <si>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</si>
  <si>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</si>
  <si>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</si>
  <si>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</si>
  <si>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</si>
  <si>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</si>
  <si>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</si>
  <si>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</si>
  <si>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</si>
  <si>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</si>
  <si>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</si>
  <si>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</si>
  <si>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</si>
  <si>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</si>
  <si>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</si>
  <si>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</si>
  <si>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</si>
  <si>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</si>
  <si>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</si>
  <si>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</si>
  <si>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</si>
  <si>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</si>
  <si>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</si>
  <si>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</si>
  <si>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</si>
  <si>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</si>
  <si>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</si>
  <si>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</si>
  <si>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</si>
  <si>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</si>
  <si>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</si>
  <si>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</si>
  <si>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</si>
  <si>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</si>
  <si>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</si>
  <si>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</si>
  <si>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</si>
  <si>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</si>
  <si>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</si>
  <si>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</si>
  <si>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</si>
  <si>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</si>
  <si>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</si>
  <si>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</si>
  <si>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</si>
  <si>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</si>
  <si>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</si>
  <si>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</si>
  <si>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</si>
  <si>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</si>
  <si>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</si>
  <si>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</si>
  <si>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</si>
  <si>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</si>
  <si>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</si>
  <si>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</si>
  <si>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</si>
  <si>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</si>
  <si>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</si>
  <si>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</si>
  <si>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</si>
  <si>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</si>
  <si>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</si>
  <si>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</si>
  <si>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</si>
  <si>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</si>
  <si>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</si>
  <si>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</si>
  <si>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</si>
  <si>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</si>
  <si>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</si>
  <si>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</si>
  <si>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</si>
  <si>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</si>
  <si>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</si>
  <si>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</si>
  <si>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</si>
  <si>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</si>
  <si>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</si>
  <si>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</si>
  <si>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</si>
  <si>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</si>
  <si>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</si>
  <si>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</si>
  <si>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</si>
  <si>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</si>
  <si>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</si>
  <si>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</si>
  <si>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</si>
  <si>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</si>
  <si>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</si>
  <si>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</si>
  <si>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</si>
  <si>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</si>
  <si>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</si>
  <si>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</si>
  <si>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</si>
  <si>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</si>
  <si>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</si>
  <si>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</si>
  <si>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</si>
  <si>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</si>
  <si>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</si>
  <si>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</si>
  <si>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</si>
  <si>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</si>
  <si>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</si>
  <si>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</si>
  <si>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</si>
  <si>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</si>
  <si>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</si>
  <si>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</si>
  <si>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</si>
  <si>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</si>
  <si>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</si>
  <si>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</si>
  <si>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</si>
  <si>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</si>
  <si>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</si>
  <si>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</si>
  <si>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</si>
  <si>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</si>
  <si>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</si>
  <si>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</si>
  <si>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</si>
  <si>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</si>
  <si>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</si>
  <si>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</si>
  <si>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</si>
  <si>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</si>
  <si>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</si>
  <si>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</si>
  <si>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</si>
  <si>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</si>
  <si>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</si>
  <si>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</si>
  <si>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</si>
  <si>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</si>
  <si>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</si>
  <si>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</si>
  <si>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</si>
  <si>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</si>
  <si>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</si>
  <si>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</si>
  <si>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</si>
  <si>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</si>
  <si>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</si>
  <si>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</si>
  <si>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</si>
  <si>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</si>
  <si>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</si>
  <si>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</si>
  <si>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월령 40%이상으로 방풍막 연결</t>
  </si>
  <si>
    <t>김예은</t>
  </si>
  <si>
    <t>-</t>
  </si>
  <si>
    <t>KSP</t>
  </si>
  <si>
    <t>ENE</t>
  </si>
  <si>
    <t>NNE</t>
  </si>
  <si>
    <t>BLG</t>
  </si>
  <si>
    <t>20s/22k</t>
  </si>
  <si>
    <t>x</t>
  </si>
  <si>
    <t>M_025742-025743:K</t>
  </si>
  <si>
    <t>I_025744-025751</t>
  </si>
  <si>
    <t>M_025848-025849:K</t>
  </si>
  <si>
    <t>I_025744-025751 IC K crahs를 고친 후 data-obs와 tshopen 시간 차 생김/ IC K를 2차례 재실행 했으나 정상화 돠지 않아 IC S/ gui 재실행 후 정상화 됨</t>
  </si>
  <si>
    <t>E_025912-025929</t>
  </si>
  <si>
    <t>E_025912-025929 강풍에 의한 Dec ocsillation으로 다수 수동 관측 함</t>
  </si>
  <si>
    <t>관측 전반적으로 옅은 구름에 의한 영향이 많이 있음</t>
  </si>
  <si>
    <t>[19:29] 짙은 구름과 높은 습도(viasala 88%/ topring 84%/ 2.3m 센서오류)로 인한 관측 대기 후 종료</t>
  </si>
  <si>
    <t>짙은 구름에 의해 오전 플랫 건너뜀</t>
  </si>
  <si>
    <t>DS9(영상확인) 3회 종료 됨</t>
  </si>
  <si>
    <t>Dell dome shutter control 3회 재실행 함/ 육안 확인 시 셔터가 망원경의 위치를 따라가지 않고 멈춰있음</t>
  </si>
  <si>
    <t>C_025960-025968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</si>
</sst>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0" zoomScale="130" zoomScaleNormal="130" workbookViewId="0">
      <selection activeCell="G81" sqref="G8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45497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98.818316100443141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0.36736111111111108</v>
      </c>
      <c r="D9" s="8">
        <v>1.4</v>
      </c>
      <c r="E9" s="8">
        <v>7.8</v>
      </c>
      <c r="F9" s="8">
        <v>62</v>
      </c>
      <c r="G9" s="36" t="s">
        <v>188</v>
      </c>
      <c r="H9" s="8">
        <v>4.3</v>
      </c>
      <c r="I9" s="36">
        <v>88.6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1.5</v>
      </c>
      <c r="E10" s="8">
        <v>8.8000000000000007</v>
      </c>
      <c r="F10" s="8">
        <v>62.8</v>
      </c>
      <c r="G10" s="36" t="s">
        <v>189</v>
      </c>
      <c r="H10" s="8">
        <v>2.8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0.81597222222222221</v>
      </c>
      <c r="D11" s="15" t="s">
        <v>186</v>
      </c>
      <c r="E11" s="15">
        <v>6.2</v>
      </c>
      <c r="F11" s="15">
        <v>88.9</v>
      </c>
      <c r="G11" s="36" t="s">
        <v>188</v>
      </c>
      <c r="H11" s="15">
        <v>2</v>
      </c>
      <c r="I11" s="16"/>
      <c r="J11" s="9">
        <f>IF(L11, 1, 0) + IF(M11, 2, 0) + IF(N11, 4, 0) + IF(O11, 8, 0) + IF(P11, 16, 0)</f>
        <v>14</v>
      </c>
      <c r="K11" s="12" t="b">
        <v>0</v>
      </c>
      <c r="L11" s="12" t="b">
        <v>0</v>
      </c>
      <c r="M11" s="12" t="b">
        <v>1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24.448611111111109</v>
      </c>
      <c r="D12" s="19">
        <f>AVERAGE(D9:D11)</f>
        <v>1.45</v>
      </c>
      <c r="E12" s="19">
        <f>AVERAGE(E9:E11)</f>
        <v>7.6000000000000005</v>
      </c>
      <c r="F12" s="20">
        <f>AVERAGE(F9:F11)</f>
        <v>71.233333333333334</v>
      </c>
      <c r="G12" s="21"/>
      <c r="H12" s="22">
        <f>AVERAGE(H9:H11)</f>
        <v>3.0333333333333332</v>
      </c>
      <c r="I12" s="23"/>
      <c r="J12" s="24">
        <f>AVERAGE(J9:J11)</f>
        <v>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190</v>
      </c>
      <c r="F16" s="27" t="s">
        <v>187</v>
      </c>
      <c r="G16" s="27" t="s">
        <v>166</v>
      </c>
      <c r="H16" s="184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0.32222222222222224</v>
      </c>
      <c r="D17" s="28">
        <v>0.32361111111111113</v>
      </c>
      <c r="E17" s="28">
        <v>0.34583333333333338</v>
      </c>
      <c r="F17" s="28">
        <v>0.69236111111111109</v>
      </c>
      <c r="G17" s="28">
        <v>0.82847222222222217</v>
      </c>
      <c r="H17" s="28"/>
      <c r="I17" s="28"/>
      <c r="J17" s="28"/>
      <c r="K17" s="28"/>
      <c r="L17" s="28"/>
      <c r="M17" s="28"/>
      <c r="N17" s="28"/>
      <c r="O17" s="28"/>
      <c r="P17" s="28">
        <v>0.83194444444444438</v>
      </c>
    </row>
    <row r="18" spans="2:16" ht="14.15" customHeight="1">
      <c r="B18" s="35" t="s">
        <v>43</v>
      </c>
      <c r="C18" s="27">
        <v>25661</v>
      </c>
      <c r="D18" s="27">
        <v>25662</v>
      </c>
      <c r="E18" s="27">
        <v>25680</v>
      </c>
      <c r="F18" s="27">
        <v>25903</v>
      </c>
      <c r="G18" s="27">
        <v>25969</v>
      </c>
      <c r="H18" s="27"/>
      <c r="I18" s="27"/>
      <c r="J18" s="27"/>
      <c r="K18" s="27"/>
      <c r="L18" s="27"/>
      <c r="M18" s="27"/>
      <c r="N18" s="27"/>
      <c r="O18" s="27"/>
      <c r="P18" s="27">
        <v>25974</v>
      </c>
    </row>
    <row r="19" spans="2:16" ht="14.15" customHeight="1" thickBot="1">
      <c r="B19" s="13" t="s">
        <v>44</v>
      </c>
      <c r="C19" s="29"/>
      <c r="D19" s="27">
        <v>25672</v>
      </c>
      <c r="E19" s="30">
        <v>25902</v>
      </c>
      <c r="F19" s="30">
        <v>25968</v>
      </c>
      <c r="G19" s="30">
        <v>25973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223</v>
      </c>
      <c r="F20" s="33">
        <f t="shared" si="0"/>
        <v>66</v>
      </c>
      <c r="G20" s="33">
        <f t="shared" si="0"/>
        <v>5</v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>
        <v>0.32847222222222222</v>
      </c>
      <c r="D23" s="106">
        <v>0.32847222222222222</v>
      </c>
      <c r="E23" s="36" t="s">
        <v>49</v>
      </c>
      <c r="F23" s="130" t="s">
        <v>191</v>
      </c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/>
      <c r="D24" s="106"/>
      <c r="E24" s="113" t="s">
        <v>174</v>
      </c>
      <c r="F24" s="130"/>
      <c r="G24" s="130"/>
      <c r="H24" s="130"/>
      <c r="I24" s="130"/>
      <c r="J24" s="106"/>
      <c r="K24" s="106"/>
      <c r="L24" s="36" t="s">
        <v>181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 t="s">
        <v>192</v>
      </c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/>
      <c r="D26" s="106"/>
      <c r="E26" s="113" t="s">
        <v>168</v>
      </c>
      <c r="F26" s="130"/>
      <c r="G26" s="130"/>
      <c r="H26" s="130"/>
      <c r="I26" s="130"/>
      <c r="J26" s="106"/>
      <c r="K26" s="106"/>
      <c r="L26" s="36" t="s">
        <v>182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0.32500000000000001</v>
      </c>
      <c r="D30" s="43">
        <v>0.12361111111111112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0.44861111111111113</v>
      </c>
    </row>
    <row r="31" spans="2:16" ht="14.15" customHeight="1">
      <c r="B31" s="37" t="s">
        <v>173</v>
      </c>
      <c r="C31" s="47">
        <v>0.34652777777777777</v>
      </c>
      <c r="D31" s="7">
        <v>0.12361111111111112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0.47013888888888888</v>
      </c>
    </row>
    <row r="32" spans="2:16" ht="14.15" customHeight="1">
      <c r="B32" s="37" t="s">
        <v>67</v>
      </c>
      <c r="C32" s="49"/>
      <c r="D32" s="50">
        <v>5.5555555555555558E-3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5.5555555555555558E-3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0.34652777777777777</v>
      </c>
      <c r="D34" s="110">
        <f t="shared" ref="D34:P34" si="1">D31-D32-D33</f>
        <v>0.11805555555555557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0.46458333333333335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3" t="s">
        <v>69</v>
      </c>
      <c r="C36" s="134" t="s">
        <v>193</v>
      </c>
      <c r="D36" s="134"/>
      <c r="E36" s="135" t="s">
        <v>194</v>
      </c>
      <c r="F36" s="136"/>
      <c r="G36" s="135" t="s">
        <v>195</v>
      </c>
      <c r="H36" s="136"/>
      <c r="I36" s="135" t="s">
        <v>197</v>
      </c>
      <c r="J36" s="136"/>
      <c r="K36" s="134" t="s">
        <v>204</v>
      </c>
      <c r="L36" s="134"/>
      <c r="M36" s="134"/>
      <c r="N36" s="134"/>
      <c r="O36" s="134"/>
      <c r="P36" s="134"/>
    </row>
    <row r="37" spans="2:16" ht="18" customHeight="1">
      <c r="B37" s="14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4"/>
      <c r="C39" s="134"/>
      <c r="D39" s="134"/>
      <c r="E39" s="134"/>
      <c r="F39" s="134"/>
      <c r="G39" s="134"/>
      <c r="H39" s="134"/>
      <c r="I39" s="134"/>
      <c r="J39" s="134"/>
      <c r="K39" s="134" t="s">
        <v>183</v>
      </c>
      <c r="L39" s="134"/>
      <c r="M39" s="134"/>
      <c r="N39" s="134"/>
      <c r="O39" s="134"/>
      <c r="P39" s="134"/>
    </row>
    <row r="40" spans="2:16" ht="18" customHeight="1">
      <c r="B40" s="14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5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70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40" t="s">
        <v>196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2"/>
    </row>
    <row r="45" spans="2:16" ht="14.15" customHeight="1">
      <c r="B45" s="140" t="s">
        <v>198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>
      <c r="B46" s="140" t="s">
        <v>199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>
      <c r="B47" s="140" t="s">
        <v>200</v>
      </c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>
      <c r="B48" s="175" t="s">
        <v>201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5" customHeight="1" thickBot="1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176</v>
      </c>
      <c r="C54" s="163"/>
      <c r="D54" s="163"/>
      <c r="E54" s="163"/>
      <c r="F54" s="112">
        <v>1057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6" t="s">
        <v>71</v>
      </c>
      <c r="C56" s="14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7" t="s">
        <v>72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50" t="s">
        <v>73</v>
      </c>
      <c r="O57" s="148"/>
      <c r="P57" s="151"/>
    </row>
    <row r="58" spans="2:16" ht="17.149999999999999" customHeight="1">
      <c r="B58" s="152" t="s">
        <v>74</v>
      </c>
      <c r="C58" s="153"/>
      <c r="D58" s="154"/>
      <c r="E58" s="152" t="s">
        <v>75</v>
      </c>
      <c r="F58" s="153"/>
      <c r="G58" s="154"/>
      <c r="H58" s="153" t="s">
        <v>76</v>
      </c>
      <c r="I58" s="153"/>
      <c r="J58" s="153"/>
      <c r="K58" s="155" t="s">
        <v>77</v>
      </c>
      <c r="L58" s="153"/>
      <c r="M58" s="156"/>
      <c r="N58" s="157"/>
      <c r="O58" s="153"/>
      <c r="P58" s="158"/>
    </row>
    <row r="59" spans="2:16" ht="20.149999999999999" customHeight="1">
      <c r="B59" s="171" t="s">
        <v>78</v>
      </c>
      <c r="C59" s="172"/>
      <c r="D59" s="58">
        <v>7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49999999999999" customHeight="1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49999999999999" customHeight="1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49999999999999" customHeight="1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49999999999999" customHeight="1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49999999999999" customHeight="1">
      <c r="B64" s="173" t="s">
        <v>99</v>
      </c>
      <c r="C64" s="172"/>
      <c r="D64" s="58" t="b">
        <v>0</v>
      </c>
      <c r="E64" s="171" t="s">
        <v>100</v>
      </c>
      <c r="F64" s="172"/>
      <c r="G64" s="58" t="b">
        <v>1</v>
      </c>
      <c r="H64" s="71"/>
      <c r="I64" s="72"/>
      <c r="J64" s="73"/>
      <c r="K64" s="182" t="s">
        <v>101</v>
      </c>
      <c r="L64" s="183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6" t="s">
        <v>107</v>
      </c>
      <c r="C69" s="176"/>
      <c r="D69" s="81"/>
      <c r="E69" s="81"/>
      <c r="F69" s="178" t="s">
        <v>108</v>
      </c>
      <c r="G69" s="180" t="s">
        <v>109</v>
      </c>
      <c r="H69" s="81"/>
      <c r="I69" s="176" t="s">
        <v>110</v>
      </c>
      <c r="J69" s="176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7"/>
      <c r="C70" s="177"/>
      <c r="D70" s="85"/>
      <c r="E70" s="86"/>
      <c r="F70" s="179"/>
      <c r="G70" s="181"/>
      <c r="H70" s="87"/>
      <c r="I70" s="177"/>
      <c r="J70" s="177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</v>
      </c>
      <c r="D72" s="60">
        <v>-164.5</v>
      </c>
      <c r="E72" s="100" t="s">
        <v>120</v>
      </c>
      <c r="F72" s="60">
        <v>19.899999999999999</v>
      </c>
      <c r="G72" s="60">
        <v>20.2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-158.19999999999999</v>
      </c>
      <c r="D73" s="60">
        <v>-159.80000000000001</v>
      </c>
      <c r="E73" s="102" t="s">
        <v>124</v>
      </c>
      <c r="F73" s="61">
        <v>34</v>
      </c>
      <c r="G73" s="61">
        <v>48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-206.6</v>
      </c>
      <c r="D74" s="60">
        <v>-208.1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-125.8</v>
      </c>
      <c r="D75" s="60">
        <v>-130.30000000000001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29.5</v>
      </c>
      <c r="D76" s="60">
        <v>28.3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25.6</v>
      </c>
      <c r="D77" s="60">
        <v>24.7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23.3</v>
      </c>
      <c r="D78" s="60">
        <v>22.5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22</v>
      </c>
      <c r="D79" s="60">
        <v>21.3</v>
      </c>
      <c r="E79" s="100" t="s">
        <v>154</v>
      </c>
      <c r="F79" s="60">
        <v>14.6</v>
      </c>
      <c r="G79" s="60">
        <v>9.5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3.7599999999999999E-5</v>
      </c>
      <c r="D80" s="64">
        <v>3.65E-5</v>
      </c>
      <c r="E80" s="102" t="s">
        <v>159</v>
      </c>
      <c r="F80" s="61">
        <v>47</v>
      </c>
      <c r="G80" s="61">
        <v>76.099999999999994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184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202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 t="s">
        <v>203</v>
      </c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2024-07-24T20:26:30Z</dcterms:modified>
</cp:coreProperties>
</file>