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<sst xmlns="http://schemas.openxmlformats.org/spreadsheetml/2006/main" count="216" uniqueCount="205">
  <si>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</si>
  <si>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</si>
  <si>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</si>
  <si>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</si>
  <si>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</si>
  <si>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</si>
  <si>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</si>
  <si>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</si>
  <si>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</si>
  <si>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</si>
  <si>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</si>
  <si>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</si>
  <si>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</si>
  <si>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</si>
  <si>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</si>
  <si>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</si>
  <si>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</si>
  <si>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</si>
  <si>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</si>
  <si>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</si>
  <si>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</si>
  <si>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</si>
  <si>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</si>
  <si>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</si>
  <si>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</si>
  <si>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</si>
  <si>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</si>
  <si>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</si>
  <si>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</si>
  <si>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</si>
  <si>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</si>
  <si>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</si>
  <si>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</si>
  <si>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</si>
  <si>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</si>
  <si>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</si>
  <si>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</si>
  <si>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</si>
  <si>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</si>
  <si>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</si>
  <si>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</si>
  <si>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</si>
  <si>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</si>
  <si>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</si>
  <si>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</si>
  <si>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</si>
  <si>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</si>
  <si>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</si>
  <si>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</si>
  <si>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</si>
  <si>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</si>
  <si>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</si>
  <si>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</si>
  <si>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</si>
  <si>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</si>
  <si>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</si>
  <si>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</si>
  <si>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</si>
  <si>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</si>
  <si>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</si>
  <si>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</si>
  <si>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</si>
  <si>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</si>
  <si>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</si>
  <si>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</si>
  <si>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</si>
  <si>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</si>
  <si>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</si>
  <si>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</si>
  <si>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</si>
  <si>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</si>
  <si>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</si>
  <si>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</si>
  <si>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</si>
  <si>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</si>
  <si>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</si>
  <si>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</si>
  <si>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</si>
  <si>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</si>
  <si>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</si>
  <si>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</si>
  <si>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</si>
  <si>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</si>
  <si>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</si>
  <si>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</si>
  <si>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</si>
  <si>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</si>
  <si>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</si>
  <si>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</si>
  <si>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</si>
  <si>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</si>
  <si>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</si>
  <si>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</si>
  <si>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</si>
  <si>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</si>
  <si>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</si>
  <si>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</si>
  <si>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</si>
  <si>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</si>
  <si>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</si>
  <si>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</si>
  <si>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</si>
  <si>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</si>
  <si>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</si>
  <si>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</si>
  <si>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</si>
  <si>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</si>
  <si>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</si>
  <si>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</si>
  <si>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</si>
  <si>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</si>
  <si>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</si>
  <si>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</si>
  <si>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</si>
  <si>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</si>
  <si>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</si>
  <si>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</si>
  <si>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</si>
  <si>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</si>
  <si>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</si>
  <si>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</si>
  <si>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</si>
  <si>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</si>
  <si>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</si>
  <si>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</si>
  <si>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</si>
  <si>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</si>
  <si>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</si>
  <si>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</si>
  <si>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</si>
  <si>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</si>
  <si>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</si>
  <si>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</si>
  <si>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</si>
  <si>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</si>
  <si>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</si>
  <si>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</si>
  <si>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</si>
  <si>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</si>
  <si>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</si>
  <si>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</si>
  <si>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</si>
  <si>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</si>
  <si>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</si>
  <si>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</si>
  <si>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</si>
  <si>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</si>
  <si>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</si>
  <si>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</si>
  <si>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</si>
  <si>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</si>
  <si>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</si>
  <si>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</si>
  <si>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</si>
  <si>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</si>
  <si>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</si>
  <si>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</si>
  <si>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</si>
  <si>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</si>
  <si>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</si>
  <si>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</si>
  <si>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</si>
  <si>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</si>
  <si>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</si>
  <si>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</si>
  <si>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</si>
  <si>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</si>
  <si>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</si>
  <si>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</si>
  <si>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</si>
  <si>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</si>
  <si>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</si>
  <si>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</si>
  <si>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</si>
  <si>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</si>
  <si>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</si>
  <si>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</si>
  <si>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</si>
  <si>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</si>
  <si>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</si>
  <si>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</si>
  <si>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</si>
  <si>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</si>
  <si>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</si>
  <si>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</si>
  <si>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</si>
  <si>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SW</t>
  </si>
  <si>
    <t>KSP</t>
  </si>
  <si>
    <t>ENE</t>
  </si>
  <si>
    <t>NNE</t>
  </si>
  <si>
    <t>BLG</t>
  </si>
  <si>
    <t>TMT</t>
  </si>
  <si>
    <t>M_025006</t>
  </si>
  <si>
    <t>11s/21k 17s/24k</t>
  </si>
  <si>
    <t>20s/26k 25s/22k</t>
  </si>
  <si>
    <t>M_025042-025043:K</t>
  </si>
  <si>
    <t>M_025103-025104:K</t>
  </si>
  <si>
    <t>DS9(영상확인) 4회 종료 됨</t>
  </si>
  <si>
    <t>E_025062-025063</t>
  </si>
  <si>
    <t>[18:33] gmon 프로그램 갑자기 종료 됨/ 재실행 후 정상화</t>
  </si>
  <si>
    <t>[19:53] TMT 촬영 중 짙은 구름으로 인해 관측 대기 후 종료</t>
  </si>
  <si>
    <t>C_025294-025304</t>
  </si>
  <si>
    <t>[8:35-8:55] IC S crash로 스크립트 멈춤/ 재실행 후 정상화</t>
  </si>
  <si>
    <t>Dell dome shutter control 4회 재실행 함</t>
  </si>
  <si>
    <t>E_025062-025063 Dell dome shutter가 멈추며 일부 방풍막에 의한 가려짐 있음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</si>
</sst>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45495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0.3666666666666667</v>
      </c>
      <c r="D9" s="8">
        <v>2.1</v>
      </c>
      <c r="E9" s="8">
        <v>5.6</v>
      </c>
      <c r="F9" s="8">
        <v>70.400000000000006</v>
      </c>
      <c r="G9" s="36" t="s">
        <v>189</v>
      </c>
      <c r="H9" s="8">
        <v>1.1000000000000001</v>
      </c>
      <c r="I9" s="36">
        <v>98.3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5.5</v>
      </c>
      <c r="F10" s="8">
        <v>70.2</v>
      </c>
      <c r="G10" s="36" t="s">
        <v>188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0.81666666666666676</v>
      </c>
      <c r="D11" s="15">
        <v>1.2</v>
      </c>
      <c r="E11" s="15">
        <v>5.5</v>
      </c>
      <c r="F11" s="15">
        <v>72.5</v>
      </c>
      <c r="G11" s="36" t="s">
        <v>186</v>
      </c>
      <c r="H11" s="15">
        <v>0.7</v>
      </c>
      <c r="I11" s="16"/>
      <c r="J11" s="9">
        <f>IF(L11, 1, 0) + IF(M11, 2, 0) + IF(N11, 4, 0) + IF(O11, 8, 0) + IF(P11, 16, 0)</f>
        <v>8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</v>
      </c>
      <c r="D12" s="19">
        <f>AVERAGE(D9:D11)</f>
        <v>1.5999999999999999</v>
      </c>
      <c r="E12" s="19">
        <f>AVERAGE(E9:E11)</f>
        <v>5.5333333333333341</v>
      </c>
      <c r="F12" s="20">
        <f>AVERAGE(F9:F11)</f>
        <v>71.033333333333346</v>
      </c>
      <c r="G12" s="21"/>
      <c r="H12" s="22">
        <f>AVERAGE(H9:H11)</f>
        <v>0.83333333333333337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190</v>
      </c>
      <c r="F16" s="27" t="s">
        <v>187</v>
      </c>
      <c r="G16" s="27" t="s">
        <v>191</v>
      </c>
      <c r="H16" s="184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0.31111111111111112</v>
      </c>
      <c r="D17" s="28">
        <v>0.3125</v>
      </c>
      <c r="E17" s="28">
        <v>0.33611111111111108</v>
      </c>
      <c r="F17" s="28">
        <v>0.6958333333333333</v>
      </c>
      <c r="G17" s="28">
        <v>0.81944444444444453</v>
      </c>
      <c r="H17" s="28">
        <v>0.83680555555555547</v>
      </c>
      <c r="I17" s="28"/>
      <c r="J17" s="28"/>
      <c r="K17" s="28"/>
      <c r="L17" s="28"/>
      <c r="M17" s="28"/>
      <c r="N17" s="28"/>
      <c r="O17" s="28"/>
      <c r="P17" s="28">
        <v>0.84097222222222223</v>
      </c>
    </row>
    <row r="18" spans="2:16" ht="14.15" customHeight="1">
      <c r="B18" s="35" t="s">
        <v>43</v>
      </c>
      <c r="C18" s="27">
        <v>24982</v>
      </c>
      <c r="D18" s="27">
        <v>24983</v>
      </c>
      <c r="E18" s="27">
        <v>24995</v>
      </c>
      <c r="F18" s="27">
        <v>25222</v>
      </c>
      <c r="G18" s="27">
        <v>25299</v>
      </c>
      <c r="H18" s="27">
        <v>25305</v>
      </c>
      <c r="I18" s="27"/>
      <c r="J18" s="27"/>
      <c r="K18" s="27"/>
      <c r="L18" s="27"/>
      <c r="M18" s="27"/>
      <c r="N18" s="27"/>
      <c r="O18" s="27"/>
      <c r="P18" s="27">
        <v>25310</v>
      </c>
    </row>
    <row r="19" spans="2:16" ht="14.15" customHeight="1" thickBot="1">
      <c r="B19" s="13" t="s">
        <v>44</v>
      </c>
      <c r="C19" s="29"/>
      <c r="D19" s="27">
        <v>24994</v>
      </c>
      <c r="E19" s="30">
        <v>25221</v>
      </c>
      <c r="F19" s="30">
        <v>25298</v>
      </c>
      <c r="G19" s="30">
        <v>25304</v>
      </c>
      <c r="H19" s="30">
        <v>25309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227</v>
      </c>
      <c r="F20" s="33">
        <f t="shared" si="0"/>
        <v>77</v>
      </c>
      <c r="G20" s="33">
        <f t="shared" si="0"/>
        <v>6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>
        <v>0.32708333333333334</v>
      </c>
      <c r="D24" s="106">
        <v>0.32777777777777778</v>
      </c>
      <c r="E24" s="113" t="s">
        <v>174</v>
      </c>
      <c r="F24" s="130" t="s">
        <v>194</v>
      </c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>
        <v>0.33055555555555555</v>
      </c>
      <c r="D26" s="106">
        <v>0.33124999999999999</v>
      </c>
      <c r="E26" s="113" t="s">
        <v>168</v>
      </c>
      <c r="F26" s="130" t="s">
        <v>193</v>
      </c>
      <c r="G26" s="130"/>
      <c r="H26" s="130"/>
      <c r="I26" s="130"/>
      <c r="J26" s="106"/>
      <c r="K26" s="106"/>
      <c r="L26" s="36" t="s">
        <v>182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0.33055555555555555</v>
      </c>
      <c r="D30" s="43">
        <v>0.11875000000000001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0.44930555555555557</v>
      </c>
    </row>
    <row r="31" spans="2:16" ht="14.15" customHeight="1">
      <c r="B31" s="37" t="s">
        <v>173</v>
      </c>
      <c r="C31" s="47">
        <v>0.35972222222222222</v>
      </c>
      <c r="D31" s="7">
        <v>0.12361111111111112</v>
      </c>
      <c r="E31" s="7"/>
      <c r="F31" s="7"/>
      <c r="G31" s="7"/>
      <c r="H31" s="7"/>
      <c r="I31" s="7"/>
      <c r="J31" s="7"/>
      <c r="K31" s="7">
        <v>7.6388888888888886E-3</v>
      </c>
      <c r="L31" s="7"/>
      <c r="M31" s="7"/>
      <c r="N31" s="7"/>
      <c r="O31" s="48"/>
      <c r="P31" s="46">
        <f>SUM(C31:N31)</f>
        <v>0.4909722222222222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0.35972222222222222</v>
      </c>
      <c r="D34" s="110">
        <f t="shared" ref="D34:P34" si="1">D31-D32-D33</f>
        <v>0.12361111111111112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7.6388888888888886E-3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0.4909722222222222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3" t="s">
        <v>69</v>
      </c>
      <c r="C36" s="134" t="s">
        <v>192</v>
      </c>
      <c r="D36" s="134"/>
      <c r="E36" s="135" t="s">
        <v>195</v>
      </c>
      <c r="F36" s="136"/>
      <c r="G36" s="135" t="s">
        <v>198</v>
      </c>
      <c r="H36" s="136"/>
      <c r="I36" s="135" t="s">
        <v>196</v>
      </c>
      <c r="J36" s="136"/>
      <c r="K36" s="134" t="s">
        <v>201</v>
      </c>
      <c r="L36" s="134"/>
      <c r="M36" s="134"/>
      <c r="N36" s="134"/>
      <c r="O36" s="134"/>
      <c r="P36" s="134"/>
    </row>
    <row r="37" spans="2:16" ht="18" customHeight="1">
      <c r="B37" s="14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4"/>
      <c r="C39" s="134"/>
      <c r="D39" s="134"/>
      <c r="E39" s="134"/>
      <c r="F39" s="134"/>
      <c r="G39" s="134"/>
      <c r="H39" s="134"/>
      <c r="I39" s="134"/>
      <c r="J39" s="134"/>
      <c r="K39" s="134" t="s">
        <v>183</v>
      </c>
      <c r="L39" s="134"/>
      <c r="M39" s="134"/>
      <c r="N39" s="134"/>
      <c r="O39" s="134"/>
      <c r="P39" s="134"/>
    </row>
    <row r="40" spans="2:16" ht="18" customHeight="1">
      <c r="B40" s="14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5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40" t="s">
        <v>202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>
      <c r="B45" s="140" t="s">
        <v>204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200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75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663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71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49999999999999" customHeight="1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1</v>
      </c>
      <c r="E64" s="171" t="s">
        <v>100</v>
      </c>
      <c r="F64" s="172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-162.5</v>
      </c>
      <c r="D72" s="60">
        <v>-165.1</v>
      </c>
      <c r="E72" s="100" t="s">
        <v>120</v>
      </c>
      <c r="F72" s="60">
        <v>20.399999999999999</v>
      </c>
      <c r="G72" s="60">
        <v>19.2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-160.6</v>
      </c>
      <c r="E73" s="102" t="s">
        <v>124</v>
      </c>
      <c r="F73" s="61">
        <v>37.1</v>
      </c>
      <c r="G73" s="61">
        <v>36.799999999999997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</v>
      </c>
      <c r="D74" s="60">
        <v>-209.3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-125.1</v>
      </c>
      <c r="D75" s="60">
        <v>-132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30.2</v>
      </c>
      <c r="D76" s="60">
        <v>27.7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26.3</v>
      </c>
      <c r="D77" s="60">
        <v>24.3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22.7</v>
      </c>
      <c r="D79" s="60">
        <v>20.8</v>
      </c>
      <c r="E79" s="100" t="s">
        <v>154</v>
      </c>
      <c r="F79" s="60">
        <v>15.9</v>
      </c>
      <c r="G79" s="60">
        <v>7.8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3.7599999999999999E-5</v>
      </c>
      <c r="D80" s="64">
        <v>3.6699999999999998E-5</v>
      </c>
      <c r="E80" s="102" t="s">
        <v>159</v>
      </c>
      <c r="F80" s="61">
        <v>48.5</v>
      </c>
      <c r="G80" s="61">
        <v>76.5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197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203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199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2024-07-22T20:16:11Z</dcterms:modified>
</cp:coreProperties>
</file>