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<sst xmlns="http://schemas.openxmlformats.org/spreadsheetml/2006/main" count="216" uniqueCount="203">
  <si>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</si>
  <si>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</si>
  <si>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</si>
  <si>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</si>
  <si>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</si>
  <si>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</si>
  <si>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</si>
  <si>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</si>
  <si>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</si>
  <si>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</si>
  <si>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</si>
  <si>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</si>
  <si>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</si>
  <si>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</si>
  <si>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</si>
  <si>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</si>
  <si>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</si>
  <si>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</si>
  <si>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</si>
  <si>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</si>
  <si>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</si>
  <si>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</si>
  <si>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</si>
  <si>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</si>
  <si>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</si>
  <si>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</si>
  <si>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</si>
  <si>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</si>
  <si>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</si>
  <si>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</si>
  <si>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</si>
  <si>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</si>
  <si>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</si>
  <si>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</si>
  <si>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</si>
  <si>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</si>
  <si>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</si>
  <si>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</si>
  <si>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</si>
  <si>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</si>
  <si>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</si>
  <si>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</si>
  <si>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</si>
  <si>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</si>
  <si>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</si>
  <si>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</si>
  <si>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</si>
  <si>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</si>
  <si>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</si>
  <si>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</si>
  <si>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</si>
  <si>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</si>
  <si>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</si>
  <si>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</si>
  <si>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</si>
  <si>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</si>
  <si>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</si>
  <si>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</si>
  <si>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</si>
  <si>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</si>
  <si>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</si>
  <si>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</si>
  <si>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</si>
  <si>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</si>
  <si>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</si>
  <si>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</si>
  <si>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</si>
  <si>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</si>
  <si>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</si>
  <si>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</si>
  <si>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</si>
  <si>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</si>
  <si>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</si>
  <si>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</si>
  <si>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</si>
  <si>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</si>
  <si>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</si>
  <si>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</si>
  <si>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</si>
  <si>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</si>
  <si>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</si>
  <si>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</si>
  <si>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</si>
  <si>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</si>
  <si>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</si>
  <si>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</si>
  <si>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</si>
  <si>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</si>
  <si>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</si>
  <si>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</si>
  <si>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</si>
  <si>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</si>
  <si>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</si>
  <si>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</si>
  <si>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</si>
  <si>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</si>
  <si>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</si>
  <si>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</si>
  <si>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</si>
  <si>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</si>
  <si>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</si>
  <si>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</si>
  <si>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</si>
  <si>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</si>
  <si>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</si>
  <si>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</si>
  <si>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</si>
  <si>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</si>
  <si>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</si>
  <si>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</si>
  <si>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</si>
  <si>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</si>
  <si>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</si>
  <si>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</si>
  <si>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</si>
  <si>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</si>
  <si>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</si>
  <si>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</si>
  <si>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</si>
  <si>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</si>
  <si>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</si>
  <si>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</si>
  <si>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</si>
  <si>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</si>
  <si>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</si>
  <si>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</si>
  <si>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</si>
  <si>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</si>
  <si>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</si>
  <si>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</si>
  <si>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</si>
  <si>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</si>
  <si>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</si>
  <si>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</si>
  <si>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</si>
  <si>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</si>
  <si>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</si>
  <si>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</si>
  <si>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</si>
  <si>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</si>
  <si>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</si>
  <si>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</si>
  <si>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</si>
  <si>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</si>
  <si>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</si>
  <si>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</si>
  <si>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</si>
  <si>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</si>
  <si>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</si>
  <si>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</si>
  <si>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</si>
  <si>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</si>
  <si>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</si>
  <si>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</si>
  <si>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</si>
  <si>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</si>
  <si>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</si>
  <si>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</si>
  <si>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</si>
  <si>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</si>
  <si>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</si>
  <si>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</si>
  <si>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</si>
  <si>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</si>
  <si>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</si>
  <si>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</si>
  <si>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</si>
  <si>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</si>
  <si>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</si>
  <si>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</si>
  <si>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</si>
  <si>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</si>
  <si>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</si>
  <si>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</si>
  <si>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</si>
  <si>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</si>
  <si>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</si>
  <si>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</si>
  <si>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</si>
  <si>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</si>
  <si>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</si>
  <si>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</si>
  <si>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</si>
  <si>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월령 40%이하로 방풍막 해제</t>
  </si>
  <si>
    <t>TMT</t>
  </si>
  <si>
    <t>BLG</t>
  </si>
  <si>
    <t>ESE</t>
  </si>
  <si>
    <t>E</t>
  </si>
  <si>
    <t>정예솜</t>
  </si>
  <si>
    <t>25..3</t>
  </si>
  <si>
    <t>9s/24k 14s/25k 19s/23k</t>
  </si>
  <si>
    <t>8s/21k 16s/24k</t>
  </si>
  <si>
    <t>MMA</t>
  </si>
  <si>
    <t>022203 dec oscillation으로 수동관측함</t>
  </si>
  <si>
    <t>M_022361-022362:T</t>
  </si>
  <si>
    <t>[15:19] 높은 습도(vaisala 87%/ topring 89%/ 2.3m 95%)로 인한 관측 대기/ [17:11] 관측 재개</t>
  </si>
  <si>
    <t>[19:17] 높은 습도(vaisala 85%/ topring 89%/ 2.3m 95%)로 인한 관측 대기/ [19:36] 관측 재개</t>
  </si>
  <si>
    <t>gmon/ Gnuplot/ IC Gui:/run /ds9 자동 꺼짐 1회</t>
  </si>
  <si>
    <t>M_022323-022324:N</t>
  </si>
  <si>
    <t>관측 중반까지 dec oscillation 경고 문구 여러 차례 나옴</t>
  </si>
  <si>
    <t>tmux_all 실행 2회</t>
  </si>
  <si>
    <t>40s/29k 20s/29k 13s/25k</t>
  </si>
  <si>
    <t>19s/26k 15s/29k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</si>
</sst>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J83" sqref="J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45476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81.703910614525128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0.3611111111111111</v>
      </c>
      <c r="D9" s="8">
        <v>2.2999999999999998</v>
      </c>
      <c r="E9" s="8">
        <v>4.9000000000000004</v>
      </c>
      <c r="F9" s="8">
        <v>81.3</v>
      </c>
      <c r="G9" s="36" t="s">
        <v>186</v>
      </c>
      <c r="H9" s="8">
        <v>6.5</v>
      </c>
      <c r="I9" s="36">
        <v>9.9</v>
      </c>
      <c r="J9" s="9">
        <f>IF(L9, 1, 0) + IF(M9, 2, 0) + IF(N9, 4, 0) + IF(O9, 8, 0) + IF(P9, 16, 0)</f>
        <v>4</v>
      </c>
      <c r="K9" s="10" t="b">
        <v>1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3.9</v>
      </c>
      <c r="F10" s="8">
        <v>81.599999999999994</v>
      </c>
      <c r="G10" s="36" t="s">
        <v>186</v>
      </c>
      <c r="H10" s="8">
        <v>7.9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0.81944444444444453</v>
      </c>
      <c r="D11" s="15">
        <v>1.7</v>
      </c>
      <c r="E11" s="15">
        <v>4.4000000000000004</v>
      </c>
      <c r="F11" s="15">
        <v>82.4</v>
      </c>
      <c r="G11" s="36" t="s">
        <v>187</v>
      </c>
      <c r="H11" s="15">
        <v>9.6</v>
      </c>
      <c r="I11" s="16"/>
      <c r="J11" s="9">
        <f>IF(L11, 1, 0) + IF(M11, 2, 0) + IF(N11, 4, 0) + IF(O11, 8, 0) + IF(P11, 16, 0)</f>
        <v>6</v>
      </c>
      <c r="K11" s="12" t="b">
        <v>1</v>
      </c>
      <c r="L11" s="12" t="b">
        <v>0</v>
      </c>
      <c r="M11" s="12" t="b">
        <v>1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24.458333333333332</v>
      </c>
      <c r="D12" s="19">
        <f>AVERAGE(D9:D11)</f>
        <v>1.8333333333333333</v>
      </c>
      <c r="E12" s="19">
        <f>AVERAGE(E9:E11)</f>
        <v>4.4000000000000004</v>
      </c>
      <c r="F12" s="20">
        <f>AVERAGE(F9:F11)</f>
        <v>81.766666666666666</v>
      </c>
      <c r="G12" s="21"/>
      <c r="H12" s="22">
        <f>AVERAGE(H9:H11)</f>
        <v>8</v>
      </c>
      <c r="I12" s="23"/>
      <c r="J12" s="24">
        <f>AVERAGE(J9:J11)</f>
        <v>4.666666666666667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185</v>
      </c>
      <c r="G16" s="27" t="s">
        <v>192</v>
      </c>
      <c r="H16" s="27" t="s">
        <v>184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0.29652777777777778</v>
      </c>
      <c r="D17" s="28">
        <v>0.29791666666666666</v>
      </c>
      <c r="E17" s="28">
        <v>0.33958333333333335</v>
      </c>
      <c r="F17" s="28">
        <v>0.35694444444444445</v>
      </c>
      <c r="G17" s="28">
        <v>0.75138888888888899</v>
      </c>
      <c r="H17" s="28">
        <v>0.82152777777777775</v>
      </c>
      <c r="I17" s="28">
        <v>0.85</v>
      </c>
      <c r="J17" s="28"/>
      <c r="K17" s="28"/>
      <c r="L17" s="28"/>
      <c r="M17" s="28"/>
      <c r="N17" s="28"/>
      <c r="O17" s="28"/>
      <c r="P17" s="28">
        <v>0.86388888888888893</v>
      </c>
    </row>
    <row r="18" spans="2:16" ht="14.15" customHeight="1">
      <c r="B18" s="35" t="s">
        <v>43</v>
      </c>
      <c r="C18" s="27">
        <v>22167</v>
      </c>
      <c r="D18" s="27">
        <v>22168</v>
      </c>
      <c r="E18" s="27">
        <v>22191</v>
      </c>
      <c r="F18" s="27">
        <v>22201</v>
      </c>
      <c r="G18" s="27">
        <v>22402</v>
      </c>
      <c r="H18" s="27">
        <v>22428</v>
      </c>
      <c r="I18" s="27">
        <v>22440</v>
      </c>
      <c r="J18" s="27"/>
      <c r="K18" s="27"/>
      <c r="L18" s="27"/>
      <c r="M18" s="27"/>
      <c r="N18" s="27"/>
      <c r="O18" s="27"/>
      <c r="P18" s="27">
        <v>22452</v>
      </c>
    </row>
    <row r="19" spans="2:16" ht="14.15" customHeight="1" thickBot="1">
      <c r="B19" s="13" t="s">
        <v>44</v>
      </c>
      <c r="C19" s="29"/>
      <c r="D19" s="27">
        <v>22180</v>
      </c>
      <c r="E19" s="30">
        <v>22200</v>
      </c>
      <c r="F19" s="30">
        <v>22401</v>
      </c>
      <c r="G19" s="30">
        <v>22427</v>
      </c>
      <c r="H19" s="30">
        <v>22439</v>
      </c>
      <c r="I19" s="30">
        <v>22451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10</v>
      </c>
      <c r="F20" s="33">
        <f t="shared" si="0"/>
        <v>201</v>
      </c>
      <c r="G20" s="33">
        <f t="shared" si="0"/>
        <v>26</v>
      </c>
      <c r="H20" s="33">
        <f t="shared" si="0"/>
        <v>12</v>
      </c>
      <c r="I20" s="33">
        <f t="shared" si="0"/>
        <v>12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>
        <v>0.85</v>
      </c>
      <c r="K23" s="106">
        <v>0.85416666666666663</v>
      </c>
      <c r="L23" s="36" t="s">
        <v>50</v>
      </c>
      <c r="M23" s="175" t="s">
        <v>201</v>
      </c>
      <c r="N23" s="175"/>
      <c r="O23" s="175"/>
      <c r="P23" s="175"/>
    </row>
    <row r="24" spans="2:16" ht="13.5" customHeight="1">
      <c r="B24" s="176"/>
      <c r="C24" s="106">
        <v>0.31875000000000003</v>
      </c>
      <c r="D24" s="106">
        <v>0.3215277777777778</v>
      </c>
      <c r="E24" s="113" t="s">
        <v>174</v>
      </c>
      <c r="F24" s="175" t="s">
        <v>190</v>
      </c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>
        <v>0.85625000000000007</v>
      </c>
      <c r="K25" s="106">
        <v>0.8569444444444444</v>
      </c>
      <c r="L25" s="36" t="s">
        <v>51</v>
      </c>
      <c r="M25" s="175" t="s">
        <v>202</v>
      </c>
      <c r="N25" s="175"/>
      <c r="O25" s="175"/>
      <c r="P25" s="175"/>
    </row>
    <row r="26" spans="2:16" ht="13.5" customHeight="1">
      <c r="B26" s="176"/>
      <c r="C26" s="106">
        <v>0.32222222222222224</v>
      </c>
      <c r="D26" s="106">
        <v>0.32430555555555557</v>
      </c>
      <c r="E26" s="113" t="s">
        <v>168</v>
      </c>
      <c r="F26" s="175" t="s">
        <v>191</v>
      </c>
      <c r="G26" s="175"/>
      <c r="H26" s="175"/>
      <c r="I26" s="175"/>
      <c r="J26" s="106"/>
      <c r="K26" s="106"/>
      <c r="L26" s="36" t="s">
        <v>182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0.3888888888888889</v>
      </c>
      <c r="D30" s="43"/>
      <c r="E30" s="43"/>
      <c r="F30" s="43">
        <v>6.9444444444444434E-2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0.45833333333333331</v>
      </c>
    </row>
    <row r="31" spans="2:16" ht="14.15" customHeight="1">
      <c r="B31" s="37" t="s">
        <v>173</v>
      </c>
      <c r="C31" s="47">
        <v>0.39374999999999999</v>
      </c>
      <c r="D31" s="7"/>
      <c r="E31" s="7"/>
      <c r="F31" s="7">
        <v>6.9444444444444434E-2</v>
      </c>
      <c r="G31" s="7"/>
      <c r="H31" s="7"/>
      <c r="I31" s="7"/>
      <c r="J31" s="7"/>
      <c r="K31" s="7">
        <v>3.4027777777777775E-2</v>
      </c>
      <c r="L31" s="7"/>
      <c r="M31" s="7"/>
      <c r="N31" s="7"/>
      <c r="O31" s="48"/>
      <c r="P31" s="46">
        <f>SUM(C31:N31)</f>
        <v>0.49722222222222218</v>
      </c>
    </row>
    <row r="32" spans="2:16" ht="14.15" customHeight="1">
      <c r="B32" s="37" t="s">
        <v>67</v>
      </c>
      <c r="C32" s="49">
        <v>7.7777777777777779E-2</v>
      </c>
      <c r="D32" s="50"/>
      <c r="E32" s="50"/>
      <c r="F32" s="50">
        <v>1.3194444444444444E-2</v>
      </c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9.0972222222222218E-2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0.31597222222222221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5.6249999999999988E-2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3.4027777777777775E-2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0.40624999999999994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 t="s">
        <v>198</v>
      </c>
      <c r="D36" s="160"/>
      <c r="E36" s="182" t="s">
        <v>194</v>
      </c>
      <c r="F36" s="183"/>
      <c r="G36" s="182"/>
      <c r="H36" s="183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193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 t="s">
        <v>195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 t="s">
        <v>196</v>
      </c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 t="s">
        <v>199</v>
      </c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959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/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</v>
      </c>
      <c r="D72" s="60">
        <v>-165.6</v>
      </c>
      <c r="E72" s="100" t="s">
        <v>120</v>
      </c>
      <c r="F72" s="60">
        <v>20.100000000000001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-159.19999999999999</v>
      </c>
      <c r="D73" s="60">
        <v>-161.1</v>
      </c>
      <c r="E73" s="102" t="s">
        <v>124</v>
      </c>
      <c r="F73" s="61">
        <v>38.299999999999997</v>
      </c>
      <c r="G73" s="61">
        <v>38.6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-206</v>
      </c>
      <c r="D74" s="60">
        <v>-207.3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-127.6</v>
      </c>
      <c r="D75" s="60">
        <v>-132.9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28.9</v>
      </c>
      <c r="D76" s="60">
        <v>26.8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 t="s">
        <v>189</v>
      </c>
      <c r="D77" s="60">
        <v>23.7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23</v>
      </c>
      <c r="D78" s="60">
        <v>21.6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21.8</v>
      </c>
      <c r="D79" s="60">
        <v>20.399999999999999</v>
      </c>
      <c r="E79" s="100" t="s">
        <v>154</v>
      </c>
      <c r="F79" s="60">
        <v>11.8</v>
      </c>
      <c r="G79" s="60">
        <v>5.9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3.6699999999999998E-5</v>
      </c>
      <c r="D80" s="64">
        <v>3.7100000000000001E-5</v>
      </c>
      <c r="E80" s="102" t="s">
        <v>159</v>
      </c>
      <c r="F80" s="61">
        <v>62.1</v>
      </c>
      <c r="G80" s="61">
        <v>91.7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183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 t="s">
        <v>197</v>
      </c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 t="s">
        <v>200</v>
      </c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2024-07-03T20:47:43Z</dcterms:modified>
</cp:coreProperties>
</file>