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7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<sst xmlns="http://schemas.openxmlformats.org/spreadsheetml/2006/main" count="203" uniqueCount="189">
  <si>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</si>
  <si>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</si>
  <si>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</si>
  <si>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</si>
  <si>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</si>
  <si>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</si>
  <si>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</si>
  <si>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</si>
  <si>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</si>
  <si>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</si>
  <si>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</si>
  <si>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</si>
  <si>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</si>
  <si>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</si>
  <si>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</si>
  <si>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</si>
  <si>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</si>
  <si>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</si>
  <si>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</si>
  <si>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</si>
  <si>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</si>
  <si>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</si>
  <si>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</si>
  <si>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</si>
  <si>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</si>
  <si>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</si>
  <si>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</si>
  <si>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</si>
  <si>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</si>
  <si>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</si>
  <si>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</si>
  <si>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</si>
  <si>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</si>
  <si>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</si>
  <si>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</si>
  <si>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</si>
  <si>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</si>
  <si>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</si>
  <si>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</si>
  <si>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</si>
  <si>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</si>
  <si>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</si>
  <si>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</si>
  <si>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</si>
  <si>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</si>
  <si>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</si>
  <si>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</si>
  <si>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</si>
  <si>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</si>
  <si>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</si>
  <si>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</si>
  <si>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</si>
  <si>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</si>
  <si>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</si>
  <si>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</si>
  <si>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</si>
  <si>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</si>
  <si>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</si>
  <si>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</si>
  <si>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</si>
  <si>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</si>
  <si>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</si>
  <si>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</si>
  <si>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</si>
  <si>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</si>
  <si>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</si>
  <si>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</si>
  <si>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</si>
  <si>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</si>
  <si>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</si>
  <si>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</si>
  <si>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</si>
  <si>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</si>
  <si>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</si>
  <si>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</si>
  <si>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</si>
  <si>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</si>
  <si>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</si>
  <si>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</si>
  <si>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</si>
  <si>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</si>
  <si>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</si>
  <si>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</si>
  <si>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</si>
  <si>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</si>
  <si>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</si>
  <si>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</si>
  <si>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</si>
  <si>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</si>
  <si>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</si>
  <si>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</si>
  <si>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</si>
  <si>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</si>
  <si>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</si>
  <si>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</si>
  <si>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</si>
  <si>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</si>
  <si>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</si>
  <si>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</si>
  <si>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</si>
  <si>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</si>
  <si>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</si>
  <si>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</si>
  <si>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</si>
  <si>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</si>
  <si>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</si>
  <si>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</si>
  <si>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</si>
  <si>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</si>
  <si>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</si>
  <si>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</si>
  <si>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</si>
  <si>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</si>
  <si>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</si>
  <si>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</si>
  <si>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</si>
  <si>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</si>
  <si>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</si>
  <si>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</si>
  <si>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</si>
  <si>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</si>
  <si>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</si>
  <si>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</si>
  <si>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</si>
  <si>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</si>
  <si>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</si>
  <si>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</si>
  <si>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</si>
  <si>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</si>
  <si>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</si>
  <si>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</si>
  <si>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</si>
  <si>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</si>
  <si>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</si>
  <si>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</si>
  <si>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</si>
  <si>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</si>
  <si>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</si>
  <si>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</si>
  <si>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</si>
  <si>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</si>
  <si>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</si>
  <si>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</si>
  <si>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</si>
  <si>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</si>
  <si>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</si>
  <si>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</si>
  <si>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</si>
  <si>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</si>
  <si>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</si>
  <si>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</si>
  <si>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</si>
  <si>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</si>
  <si>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</si>
  <si>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</si>
  <si>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</si>
  <si>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</si>
  <si>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</si>
  <si>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</si>
  <si>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</si>
  <si>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</si>
  <si>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</si>
  <si>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</si>
  <si>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</si>
  <si>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</si>
  <si>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</si>
  <si>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</si>
  <si>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</si>
  <si>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</si>
  <si>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</si>
  <si>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</si>
  <si>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</si>
  <si>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</si>
  <si>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</si>
  <si>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</si>
  <si>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</si>
  <si>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</si>
  <si>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</si>
  <si>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</si>
  <si>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</si>
  <si>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</si>
  <si>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</si>
  <si>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-</t>
  </si>
  <si>
    <t>B</t>
  </si>
  <si>
    <t>김예은</t>
  </si>
  <si>
    <t>월령 40%이하로 방풍막 해제</t>
  </si>
  <si>
    <t>ESE</t>
  </si>
  <si>
    <t>[18:30] 높은 습도(vaisala 82%/ 2.3m 91%) 및 짙은 구름으로 인한 관측 종료</t>
  </si>
  <si>
    <t>NW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</si>
</sst>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checked="Checked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checked="Checked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zoomScale="140" zoomScaleNormal="140" workbookViewId="0">
      <selection activeCell="G81" sqref="G81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4" t="s">
        <v>0</v>
      </c>
      <c r="C2" s="16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5">
        <v>45475</v>
      </c>
      <c r="D3" s="166"/>
      <c r="E3" s="1"/>
      <c r="F3" s="1"/>
      <c r="G3" s="1"/>
      <c r="H3" s="1"/>
      <c r="I3" s="1"/>
      <c r="J3" s="1"/>
      <c r="K3" s="66" t="s">
        <v>2</v>
      </c>
      <c r="L3" s="167">
        <f>(P31-(P32+P33))/P31*100</f>
        <v>0</v>
      </c>
      <c r="M3" s="167"/>
      <c r="N3" s="66" t="s">
        <v>3</v>
      </c>
      <c r="O3" s="167">
        <f>(P31-P33)/P31*100</f>
        <v>100</v>
      </c>
      <c r="P3" s="167"/>
    </row>
    <row r="4" spans="2:16" ht="14.25" customHeight="1">
      <c r="B4" s="34" t="s">
        <v>4</v>
      </c>
      <c r="C4" s="2" t="s">
        <v>184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4" t="s">
        <v>6</v>
      </c>
      <c r="C7" s="16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0.36041666666666666</v>
      </c>
      <c r="D9" s="8" t="s">
        <v>182</v>
      </c>
      <c r="E9" s="8">
        <v>4.7</v>
      </c>
      <c r="F9" s="8">
        <v>90.3</v>
      </c>
      <c r="G9" s="36" t="s">
        <v>186</v>
      </c>
      <c r="H9" s="8">
        <v>7.4</v>
      </c>
      <c r="I9" s="36">
        <v>17.100000000000001</v>
      </c>
      <c r="J9" s="9">
        <f>IF(L9, 1, 0) + IF(M9, 2, 0) + IF(N9, 4, 0) + IF(O9, 8, 0) + IF(P9, 16, 0)</f>
        <v>30</v>
      </c>
      <c r="K9" s="10" t="b">
        <v>0</v>
      </c>
      <c r="L9" s="10" t="b">
        <v>0</v>
      </c>
      <c r="M9" s="10" t="b">
        <v>1</v>
      </c>
      <c r="N9" s="10" t="b">
        <v>1</v>
      </c>
      <c r="O9" s="10" t="b">
        <v>1</v>
      </c>
      <c r="P9" s="10" t="b">
        <v>1</v>
      </c>
    </row>
    <row r="10" spans="2:16" ht="14.25" customHeight="1">
      <c r="B10" s="35" t="s">
        <v>22</v>
      </c>
      <c r="C10" s="7">
        <v>0.60416666666666663</v>
      </c>
      <c r="D10" s="8" t="s">
        <v>182</v>
      </c>
      <c r="E10" s="8">
        <v>4.0999999999999996</v>
      </c>
      <c r="F10" s="8">
        <v>88.8</v>
      </c>
      <c r="G10" s="36" t="s">
        <v>186</v>
      </c>
      <c r="H10" s="8">
        <v>7.4</v>
      </c>
      <c r="I10" s="11"/>
      <c r="J10" s="9">
        <f>IF(L10, 1, 0) + IF(M10, 2, 0) + IF(N10, 4, 0) + IF(O10, 8, 0) + IF(P10, 16, 0)</f>
        <v>28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1</v>
      </c>
    </row>
    <row r="11" spans="2:16" ht="14.25" customHeight="1" thickBot="1">
      <c r="B11" s="13" t="s">
        <v>23</v>
      </c>
      <c r="C11" s="14">
        <v>0.77083333333333337</v>
      </c>
      <c r="D11" s="15" t="s">
        <v>182</v>
      </c>
      <c r="E11" s="15">
        <v>4.5999999999999996</v>
      </c>
      <c r="F11" s="15">
        <v>81.8</v>
      </c>
      <c r="G11" s="36" t="s">
        <v>188</v>
      </c>
      <c r="H11" s="15">
        <v>2.7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24.410416666666666</v>
      </c>
      <c r="D12" s="19" t="e">
        <f>AVERAGE(D9:D11)</f>
        <v>#DIV/0!</v>
      </c>
      <c r="E12" s="19">
        <f>AVERAGE(E9:E11)</f>
        <v>4.4666666666666668</v>
      </c>
      <c r="F12" s="20">
        <f>AVERAGE(F9:F11)</f>
        <v>86.966666666666654</v>
      </c>
      <c r="G12" s="21"/>
      <c r="H12" s="22">
        <f>AVERAGE(H9:H11)</f>
        <v>5.833333333333333</v>
      </c>
      <c r="I12" s="23"/>
      <c r="J12" s="24">
        <f>AVERAGE(J9:J11)</f>
        <v>23.333333333333332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4" t="s">
        <v>25</v>
      </c>
      <c r="C14" s="16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167</v>
      </c>
      <c r="D16" s="27" t="s">
        <v>166</v>
      </c>
      <c r="E16" s="27" t="s">
        <v>166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0.31736111111111115</v>
      </c>
      <c r="D17" s="28">
        <v>0.31875000000000003</v>
      </c>
      <c r="E17" s="28">
        <v>0.7715277777777777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0.77569444444444446</v>
      </c>
    </row>
    <row r="18" spans="2:16" ht="14.15" customHeight="1">
      <c r="B18" s="35" t="s">
        <v>43</v>
      </c>
      <c r="C18" s="27">
        <v>22155</v>
      </c>
      <c r="D18" s="27">
        <v>22156</v>
      </c>
      <c r="E18" s="27">
        <v>22161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>
        <v>22166</v>
      </c>
    </row>
    <row r="19" spans="2:16" ht="14.15" customHeight="1" thickBot="1">
      <c r="B19" s="13" t="s">
        <v>44</v>
      </c>
      <c r="C19" s="29"/>
      <c r="D19" s="27">
        <v>22160</v>
      </c>
      <c r="E19" s="30">
        <v>22165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5</v>
      </c>
      <c r="E20" s="33">
        <f t="shared" ref="E20:O20" si="0">IF(ISNUMBER(E18),E19-E18+1,"")</f>
        <v>5</v>
      </c>
      <c r="F20" s="33" t="str">
        <f t="shared" si="0"/>
        <v/>
      </c>
      <c r="G20" s="33" t="str">
        <f t="shared" si="0"/>
        <v/>
      </c>
      <c r="H20" s="33" t="str">
        <f t="shared" si="0"/>
        <v/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6" t="s">
        <v>46</v>
      </c>
      <c r="C22" s="35" t="s">
        <v>21</v>
      </c>
      <c r="D22" s="35" t="s">
        <v>23</v>
      </c>
      <c r="E22" s="35" t="s">
        <v>47</v>
      </c>
      <c r="F22" s="177" t="s">
        <v>48</v>
      </c>
      <c r="G22" s="177"/>
      <c r="H22" s="177"/>
      <c r="I22" s="177"/>
      <c r="J22" s="35" t="s">
        <v>21</v>
      </c>
      <c r="K22" s="35" t="s">
        <v>23</v>
      </c>
      <c r="L22" s="35" t="s">
        <v>47</v>
      </c>
      <c r="M22" s="177" t="s">
        <v>48</v>
      </c>
      <c r="N22" s="177"/>
      <c r="O22" s="177"/>
      <c r="P22" s="177"/>
    </row>
    <row r="23" spans="2:16" ht="13.5" customHeight="1">
      <c r="B23" s="176"/>
      <c r="C23" s="106"/>
      <c r="D23" s="106"/>
      <c r="E23" s="36" t="s">
        <v>49</v>
      </c>
      <c r="F23" s="175"/>
      <c r="G23" s="175"/>
      <c r="H23" s="175"/>
      <c r="I23" s="175"/>
      <c r="J23" s="106"/>
      <c r="K23" s="106"/>
      <c r="L23" s="36" t="s">
        <v>50</v>
      </c>
      <c r="M23" s="175"/>
      <c r="N23" s="175"/>
      <c r="O23" s="175"/>
      <c r="P23" s="175"/>
    </row>
    <row r="24" spans="2:16" ht="13.5" customHeight="1">
      <c r="B24" s="176"/>
      <c r="C24" s="106"/>
      <c r="D24" s="106"/>
      <c r="E24" s="113" t="s">
        <v>174</v>
      </c>
      <c r="F24" s="175"/>
      <c r="G24" s="175"/>
      <c r="H24" s="175"/>
      <c r="I24" s="175"/>
      <c r="J24" s="106"/>
      <c r="K24" s="106"/>
      <c r="L24" s="36" t="s">
        <v>181</v>
      </c>
      <c r="M24" s="175"/>
      <c r="N24" s="175"/>
      <c r="O24" s="175"/>
      <c r="P24" s="175"/>
    </row>
    <row r="25" spans="2:16" ht="13.5" customHeight="1">
      <c r="B25" s="176"/>
      <c r="C25" s="106"/>
      <c r="D25" s="106"/>
      <c r="E25" s="113" t="s">
        <v>175</v>
      </c>
      <c r="F25" s="178"/>
      <c r="G25" s="175"/>
      <c r="H25" s="175"/>
      <c r="I25" s="175"/>
      <c r="J25" s="106"/>
      <c r="K25" s="106"/>
      <c r="L25" s="36" t="s">
        <v>51</v>
      </c>
      <c r="M25" s="175"/>
      <c r="N25" s="175"/>
      <c r="O25" s="175"/>
      <c r="P25" s="175"/>
    </row>
    <row r="26" spans="2:16" ht="13.5" customHeight="1">
      <c r="B26" s="176"/>
      <c r="C26" s="106"/>
      <c r="D26" s="106"/>
      <c r="E26" s="113" t="s">
        <v>168</v>
      </c>
      <c r="F26" s="175"/>
      <c r="G26" s="175"/>
      <c r="H26" s="175"/>
      <c r="I26" s="175"/>
      <c r="J26" s="106"/>
      <c r="K26" s="106"/>
      <c r="L26" s="36" t="s">
        <v>183</v>
      </c>
      <c r="M26" s="175"/>
      <c r="N26" s="175"/>
      <c r="O26" s="175"/>
      <c r="P26" s="175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4" t="s">
        <v>52</v>
      </c>
      <c r="C28" s="164"/>
      <c r="D28" s="16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53</v>
      </c>
      <c r="D29" s="39" t="s">
        <v>54</v>
      </c>
      <c r="E29" s="39" t="s">
        <v>55</v>
      </c>
      <c r="F29" s="39" t="s">
        <v>56</v>
      </c>
      <c r="G29" s="39" t="s">
        <v>57</v>
      </c>
      <c r="H29" s="39" t="s">
        <v>58</v>
      </c>
      <c r="I29" s="39" t="s">
        <v>59</v>
      </c>
      <c r="J29" s="39" t="s">
        <v>60</v>
      </c>
      <c r="K29" s="39" t="s">
        <v>61</v>
      </c>
      <c r="L29" s="39" t="s">
        <v>62</v>
      </c>
      <c r="M29" s="39" t="s">
        <v>63</v>
      </c>
      <c r="N29" s="39" t="s">
        <v>64</v>
      </c>
      <c r="O29" s="40" t="s">
        <v>65</v>
      </c>
      <c r="P29" s="41" t="s">
        <v>66</v>
      </c>
    </row>
    <row r="30" spans="2:16" ht="14.15" customHeight="1">
      <c r="B30" s="37" t="s">
        <v>172</v>
      </c>
      <c r="C30" s="42">
        <v>0.39166666666666666</v>
      </c>
      <c r="D30" s="43">
        <v>6.7361111111111108E-2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0.45902777777777776</v>
      </c>
    </row>
    <row r="31" spans="2:16" ht="14.15" customHeight="1">
      <c r="B31" s="37" t="s">
        <v>173</v>
      </c>
      <c r="C31" s="47">
        <v>0.39166666666666666</v>
      </c>
      <c r="D31" s="7">
        <v>6.7361111111111108E-2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0.45902777777777776</v>
      </c>
    </row>
    <row r="32" spans="2:16" ht="14.15" customHeight="1">
      <c r="B32" s="37" t="s">
        <v>67</v>
      </c>
      <c r="C32" s="49">
        <v>0.39166666666666666</v>
      </c>
      <c r="D32" s="50">
        <v>6.7361111111111108E-2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0.45902777777777776</v>
      </c>
    </row>
    <row r="33" spans="2:16" ht="14.15" customHeight="1" thickBot="1">
      <c r="B33" s="37" t="s">
        <v>68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170</v>
      </c>
      <c r="C34" s="110">
        <f>C31-C32-C33</f>
        <v>0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0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1" t="s">
        <v>69</v>
      </c>
      <c r="C36" s="160"/>
      <c r="D36" s="160"/>
      <c r="E36" s="160"/>
      <c r="F36" s="160"/>
      <c r="G36" s="160"/>
      <c r="H36" s="160"/>
      <c r="I36" s="160"/>
      <c r="J36" s="160"/>
      <c r="K36" s="160"/>
      <c r="L36" s="160"/>
      <c r="M36" s="160"/>
      <c r="N36" s="160"/>
      <c r="O36" s="160"/>
      <c r="P36" s="160"/>
    </row>
    <row r="37" spans="2:16" ht="18" customHeight="1">
      <c r="B37" s="162"/>
      <c r="C37" s="160"/>
      <c r="D37" s="160"/>
      <c r="E37" s="160"/>
      <c r="F37" s="160"/>
      <c r="G37" s="160"/>
      <c r="H37" s="160"/>
      <c r="I37" s="160"/>
      <c r="J37" s="160"/>
      <c r="K37" s="160"/>
      <c r="L37" s="160"/>
      <c r="M37" s="160"/>
      <c r="N37" s="160"/>
      <c r="O37" s="160"/>
      <c r="P37" s="160"/>
    </row>
    <row r="38" spans="2:16" ht="18" customHeight="1">
      <c r="B38" s="162"/>
      <c r="C38" s="160"/>
      <c r="D38" s="160"/>
      <c r="E38" s="160"/>
      <c r="F38" s="160"/>
      <c r="G38" s="160"/>
      <c r="H38" s="160"/>
      <c r="I38" s="160"/>
      <c r="J38" s="160"/>
      <c r="K38" s="160"/>
      <c r="L38" s="160"/>
      <c r="M38" s="160"/>
      <c r="N38" s="160"/>
      <c r="O38" s="160"/>
      <c r="P38" s="160"/>
    </row>
    <row r="39" spans="2:16" ht="18" customHeight="1">
      <c r="B39" s="162"/>
      <c r="C39" s="160"/>
      <c r="D39" s="160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</row>
    <row r="40" spans="2:16" ht="18" customHeight="1">
      <c r="B40" s="162"/>
      <c r="C40" s="160"/>
      <c r="D40" s="160"/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</row>
    <row r="41" spans="2:16" ht="18" customHeight="1">
      <c r="B41" s="163"/>
      <c r="C41" s="160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7" t="s">
        <v>70</v>
      </c>
      <c r="C43" s="158"/>
      <c r="D43" s="158"/>
      <c r="E43" s="158"/>
      <c r="F43" s="158"/>
      <c r="G43" s="158"/>
      <c r="H43" s="158"/>
      <c r="I43" s="158"/>
      <c r="J43" s="158"/>
      <c r="K43" s="158"/>
      <c r="L43" s="158"/>
      <c r="M43" s="158"/>
      <c r="N43" s="158"/>
      <c r="O43" s="158"/>
      <c r="P43" s="159"/>
    </row>
    <row r="44" spans="2:16" ht="14.15" customHeight="1">
      <c r="B44" s="144" t="s">
        <v>187</v>
      </c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8"/>
    </row>
    <row r="45" spans="2:16" ht="14.15" customHeight="1">
      <c r="B45" s="144"/>
      <c r="C45" s="117"/>
      <c r="D45" s="117"/>
      <c r="E45" s="117"/>
      <c r="F45" s="117"/>
      <c r="G45" s="117"/>
      <c r="H45" s="117"/>
      <c r="I45" s="117"/>
      <c r="J45" s="117"/>
      <c r="K45" s="117"/>
      <c r="L45" s="117"/>
      <c r="M45" s="117"/>
      <c r="N45" s="117"/>
      <c r="O45" s="117"/>
      <c r="P45" s="118"/>
    </row>
    <row r="46" spans="2:16" ht="14.15" customHeight="1">
      <c r="B46" s="144"/>
      <c r="C46" s="117"/>
      <c r="D46" s="117"/>
      <c r="E46" s="117"/>
      <c r="F46" s="117"/>
      <c r="G46" s="117"/>
      <c r="H46" s="117"/>
      <c r="I46" s="117"/>
      <c r="J46" s="117"/>
      <c r="K46" s="117"/>
      <c r="L46" s="117"/>
      <c r="M46" s="117"/>
      <c r="N46" s="117"/>
      <c r="O46" s="117"/>
      <c r="P46" s="118"/>
    </row>
    <row r="47" spans="2:16" ht="14.15" customHeight="1">
      <c r="B47" s="116"/>
      <c r="C47" s="117"/>
      <c r="D47" s="117"/>
      <c r="E47" s="117"/>
      <c r="F47" s="117"/>
      <c r="G47" s="117"/>
      <c r="H47" s="117"/>
      <c r="I47" s="117"/>
      <c r="J47" s="117"/>
      <c r="K47" s="117"/>
      <c r="L47" s="117"/>
      <c r="M47" s="117"/>
      <c r="N47" s="117"/>
      <c r="O47" s="117"/>
      <c r="P47" s="118"/>
    </row>
    <row r="48" spans="2:16" ht="14.15" customHeight="1">
      <c r="B48" s="116"/>
      <c r="C48" s="117"/>
      <c r="D48" s="117"/>
      <c r="E48" s="117"/>
      <c r="F48" s="117"/>
      <c r="G48" s="117"/>
      <c r="H48" s="117"/>
      <c r="I48" s="117"/>
      <c r="J48" s="117"/>
      <c r="K48" s="117"/>
      <c r="L48" s="117"/>
      <c r="M48" s="117"/>
      <c r="N48" s="117"/>
      <c r="O48" s="117"/>
      <c r="P48" s="118"/>
    </row>
    <row r="49" spans="2:16" ht="14.15" customHeight="1">
      <c r="B49" s="144"/>
      <c r="C49" s="117"/>
      <c r="D49" s="117"/>
      <c r="E49" s="117"/>
      <c r="F49" s="117"/>
      <c r="G49" s="117"/>
      <c r="H49" s="117"/>
      <c r="I49" s="117"/>
      <c r="J49" s="117"/>
      <c r="K49" s="117"/>
      <c r="L49" s="117"/>
      <c r="M49" s="117"/>
      <c r="N49" s="117"/>
      <c r="O49" s="117"/>
      <c r="P49" s="118"/>
    </row>
    <row r="50" spans="2:16" ht="14.15" customHeight="1">
      <c r="B50" s="144"/>
      <c r="C50" s="117"/>
      <c r="D50" s="117"/>
      <c r="E50" s="117"/>
      <c r="F50" s="117"/>
      <c r="G50" s="117"/>
      <c r="H50" s="117"/>
      <c r="I50" s="117"/>
      <c r="J50" s="117"/>
      <c r="K50" s="117"/>
      <c r="L50" s="117"/>
      <c r="M50" s="117"/>
      <c r="N50" s="117"/>
      <c r="O50" s="117"/>
      <c r="P50" s="118"/>
    </row>
    <row r="51" spans="2:16" ht="14.15" customHeight="1">
      <c r="B51" s="144"/>
      <c r="C51" s="117"/>
      <c r="D51" s="117"/>
      <c r="E51" s="117"/>
      <c r="F51" s="117"/>
      <c r="G51" s="117"/>
      <c r="H51" s="117"/>
      <c r="I51" s="117"/>
      <c r="J51" s="117"/>
      <c r="K51" s="117"/>
      <c r="L51" s="117"/>
      <c r="M51" s="117"/>
      <c r="N51" s="117"/>
      <c r="O51" s="117"/>
      <c r="P51" s="118"/>
    </row>
    <row r="52" spans="2:16" ht="14.15" customHeight="1">
      <c r="B52" s="145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7"/>
    </row>
    <row r="53" spans="2:16" ht="14.15" customHeight="1" thickBot="1">
      <c r="B53" s="153" t="s">
        <v>171</v>
      </c>
      <c r="C53" s="154"/>
      <c r="D53" s="115"/>
      <c r="E53" s="115"/>
      <c r="F53" s="115"/>
      <c r="G53" s="155"/>
      <c r="H53" s="154"/>
      <c r="I53" s="154"/>
      <c r="J53" s="154"/>
      <c r="K53" s="154"/>
      <c r="L53" s="154"/>
      <c r="M53" s="154"/>
      <c r="N53" s="154"/>
      <c r="O53" s="154"/>
      <c r="P53" s="156"/>
    </row>
    <row r="54" spans="2:16" ht="14.15" customHeight="1" thickTop="1" thickBot="1">
      <c r="B54" s="148" t="s">
        <v>176</v>
      </c>
      <c r="C54" s="149"/>
      <c r="D54" s="149"/>
      <c r="E54" s="149"/>
      <c r="F54" s="112">
        <v>808</v>
      </c>
      <c r="G54" s="150"/>
      <c r="H54" s="151"/>
      <c r="I54" s="151"/>
      <c r="J54" s="151"/>
      <c r="K54" s="151"/>
      <c r="L54" s="151"/>
      <c r="M54" s="151"/>
      <c r="N54" s="151"/>
      <c r="O54" s="151"/>
      <c r="P54" s="152"/>
    </row>
    <row r="55" spans="2:16" ht="13.5" customHeight="1" thickTop="1"/>
    <row r="56" spans="2:16" ht="17.25" customHeight="1">
      <c r="B56" s="131" t="s">
        <v>71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32" t="s">
        <v>72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73</v>
      </c>
      <c r="O57" s="133"/>
      <c r="P57" s="136"/>
    </row>
    <row r="58" spans="2:16" ht="17.149999999999999" customHeight="1">
      <c r="B58" s="137" t="s">
        <v>74</v>
      </c>
      <c r="C58" s="138"/>
      <c r="D58" s="139"/>
      <c r="E58" s="137" t="s">
        <v>75</v>
      </c>
      <c r="F58" s="138"/>
      <c r="G58" s="139"/>
      <c r="H58" s="138" t="s">
        <v>76</v>
      </c>
      <c r="I58" s="138"/>
      <c r="J58" s="138"/>
      <c r="K58" s="140" t="s">
        <v>77</v>
      </c>
      <c r="L58" s="138"/>
      <c r="M58" s="141"/>
      <c r="N58" s="142"/>
      <c r="O58" s="138"/>
      <c r="P58" s="143"/>
    </row>
    <row r="59" spans="2:16" ht="20.149999999999999" customHeight="1">
      <c r="B59" s="119" t="s">
        <v>78</v>
      </c>
      <c r="C59" s="120"/>
      <c r="D59" s="58" t="b">
        <v>1</v>
      </c>
      <c r="E59" s="119" t="s">
        <v>79</v>
      </c>
      <c r="F59" s="120"/>
      <c r="G59" s="58" t="b">
        <v>1</v>
      </c>
      <c r="H59" s="127" t="s">
        <v>80</v>
      </c>
      <c r="I59" s="120"/>
      <c r="J59" s="58" t="b">
        <v>1</v>
      </c>
      <c r="K59" s="127" t="s">
        <v>81</v>
      </c>
      <c r="L59" s="120"/>
      <c r="M59" s="58" t="b">
        <v>1</v>
      </c>
      <c r="N59" s="128" t="s">
        <v>82</v>
      </c>
      <c r="O59" s="120"/>
      <c r="P59" s="58" t="b">
        <v>1</v>
      </c>
    </row>
    <row r="60" spans="2:16" ht="20.149999999999999" customHeight="1">
      <c r="B60" s="119" t="s">
        <v>83</v>
      </c>
      <c r="C60" s="120"/>
      <c r="D60" s="58" t="b">
        <v>1</v>
      </c>
      <c r="E60" s="119" t="s">
        <v>84</v>
      </c>
      <c r="F60" s="120"/>
      <c r="G60" s="58" t="b">
        <v>1</v>
      </c>
      <c r="H60" s="127" t="s">
        <v>85</v>
      </c>
      <c r="I60" s="120"/>
      <c r="J60" s="58" t="b">
        <v>1</v>
      </c>
      <c r="K60" s="127" t="s">
        <v>86</v>
      </c>
      <c r="L60" s="120"/>
      <c r="M60" s="58" t="b">
        <v>1</v>
      </c>
      <c r="N60" s="128" t="s">
        <v>87</v>
      </c>
      <c r="O60" s="120"/>
      <c r="P60" s="58" t="b">
        <v>1</v>
      </c>
    </row>
    <row r="61" spans="2:16" ht="20.149999999999999" customHeight="1">
      <c r="B61" s="119" t="s">
        <v>88</v>
      </c>
      <c r="C61" s="120"/>
      <c r="D61" s="58" t="b">
        <v>1</v>
      </c>
      <c r="E61" s="119" t="s">
        <v>89</v>
      </c>
      <c r="F61" s="120"/>
      <c r="G61" s="58" t="b">
        <v>1</v>
      </c>
      <c r="H61" s="127" t="s">
        <v>90</v>
      </c>
      <c r="I61" s="120"/>
      <c r="J61" s="58" t="b">
        <v>1</v>
      </c>
      <c r="K61" s="127" t="s">
        <v>91</v>
      </c>
      <c r="L61" s="120"/>
      <c r="M61" s="58" t="b">
        <v>1</v>
      </c>
      <c r="N61" s="128" t="s">
        <v>92</v>
      </c>
      <c r="O61" s="120"/>
      <c r="P61" s="58" t="b">
        <v>1</v>
      </c>
    </row>
    <row r="62" spans="2:16" ht="20.149999999999999" customHeight="1">
      <c r="B62" s="127" t="s">
        <v>90</v>
      </c>
      <c r="C62" s="120"/>
      <c r="D62" s="58" t="b">
        <v>1</v>
      </c>
      <c r="E62" s="119" t="s">
        <v>93</v>
      </c>
      <c r="F62" s="120"/>
      <c r="G62" s="58" t="b">
        <v>1</v>
      </c>
      <c r="H62" s="127" t="s">
        <v>94</v>
      </c>
      <c r="I62" s="120"/>
      <c r="J62" s="58" t="b">
        <v>0</v>
      </c>
      <c r="K62" s="127" t="s">
        <v>95</v>
      </c>
      <c r="L62" s="120"/>
      <c r="M62" s="58" t="b">
        <v>1</v>
      </c>
      <c r="N62" s="128" t="s">
        <v>85</v>
      </c>
      <c r="O62" s="120"/>
      <c r="P62" s="58" t="b">
        <v>1</v>
      </c>
    </row>
    <row r="63" spans="2:16" ht="20.149999999999999" customHeight="1">
      <c r="B63" s="127" t="s">
        <v>96</v>
      </c>
      <c r="C63" s="120"/>
      <c r="D63" s="58" t="b">
        <v>1</v>
      </c>
      <c r="E63" s="119" t="s">
        <v>97</v>
      </c>
      <c r="F63" s="120"/>
      <c r="G63" s="58" t="b">
        <v>1</v>
      </c>
      <c r="H63" s="68"/>
      <c r="I63" s="69"/>
      <c r="J63" s="70"/>
      <c r="K63" s="127" t="s">
        <v>98</v>
      </c>
      <c r="L63" s="120"/>
      <c r="M63" s="58" t="b">
        <v>1</v>
      </c>
      <c r="N63" s="128" t="s">
        <v>169</v>
      </c>
      <c r="O63" s="120"/>
      <c r="P63" s="58" t="b">
        <v>1</v>
      </c>
    </row>
    <row r="64" spans="2:16" ht="20.149999999999999" customHeight="1">
      <c r="B64" s="127" t="s">
        <v>99</v>
      </c>
      <c r="C64" s="120"/>
      <c r="D64" s="58"/>
      <c r="E64" s="119" t="s">
        <v>100</v>
      </c>
      <c r="F64" s="120"/>
      <c r="G64" s="58" t="b">
        <v>1</v>
      </c>
      <c r="H64" s="71"/>
      <c r="I64" s="72"/>
      <c r="J64" s="73"/>
      <c r="K64" s="129" t="s">
        <v>101</v>
      </c>
      <c r="L64" s="130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9" t="s">
        <v>164</v>
      </c>
      <c r="F65" s="120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21" t="s">
        <v>107</v>
      </c>
      <c r="C69" s="121"/>
      <c r="D69" s="81"/>
      <c r="E69" s="81"/>
      <c r="F69" s="123" t="s">
        <v>108</v>
      </c>
      <c r="G69" s="125" t="s">
        <v>109</v>
      </c>
      <c r="H69" s="81"/>
      <c r="I69" s="121" t="s">
        <v>110</v>
      </c>
      <c r="J69" s="121"/>
      <c r="K69" s="81"/>
      <c r="L69" s="82" t="s">
        <v>102</v>
      </c>
      <c r="M69" s="83" t="s">
        <v>103</v>
      </c>
      <c r="N69" s="83" t="s">
        <v>104</v>
      </c>
      <c r="O69" s="83" t="s">
        <v>105</v>
      </c>
      <c r="P69" s="84" t="s">
        <v>106</v>
      </c>
    </row>
    <row r="70" spans="2:17" ht="10" customHeight="1" thickBot="1">
      <c r="B70" s="122"/>
      <c r="C70" s="122"/>
      <c r="D70" s="85"/>
      <c r="E70" s="86"/>
      <c r="F70" s="124"/>
      <c r="G70" s="126"/>
      <c r="H70" s="87"/>
      <c r="I70" s="122"/>
      <c r="J70" s="122"/>
      <c r="K70" s="81"/>
      <c r="L70" s="88" t="s">
        <v>111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112</v>
      </c>
      <c r="C71" s="92" t="s">
        <v>113</v>
      </c>
      <c r="D71" s="93" t="s">
        <v>114</v>
      </c>
      <c r="E71" s="94" t="s">
        <v>115</v>
      </c>
      <c r="F71" s="92" t="s">
        <v>113</v>
      </c>
      <c r="G71" s="95" t="s">
        <v>114</v>
      </c>
      <c r="H71" s="96"/>
      <c r="I71" s="97" t="s">
        <v>116</v>
      </c>
      <c r="J71" s="59">
        <v>0</v>
      </c>
      <c r="K71" s="98" t="s">
        <v>177</v>
      </c>
      <c r="L71" s="59">
        <v>0</v>
      </c>
      <c r="M71" s="97" t="s">
        <v>117</v>
      </c>
      <c r="N71" s="59">
        <v>0</v>
      </c>
      <c r="O71" s="99" t="s">
        <v>118</v>
      </c>
      <c r="P71" s="59">
        <v>0</v>
      </c>
      <c r="Q71" s="107"/>
    </row>
    <row r="72" spans="2:17" ht="20.149999999999999" customHeight="1">
      <c r="B72" s="100" t="s">
        <v>119</v>
      </c>
      <c r="C72" s="60">
        <v>-164.1</v>
      </c>
      <c r="D72" s="60">
        <v>-164.9</v>
      </c>
      <c r="E72" s="100" t="s">
        <v>120</v>
      </c>
      <c r="F72" s="60">
        <v>19.399999999999999</v>
      </c>
      <c r="G72" s="60">
        <v>20.3</v>
      </c>
      <c r="H72" s="101"/>
      <c r="I72" s="97" t="s">
        <v>121</v>
      </c>
      <c r="J72" s="59">
        <v>0</v>
      </c>
      <c r="K72" s="98" t="s">
        <v>178</v>
      </c>
      <c r="L72" s="59">
        <v>0</v>
      </c>
      <c r="M72" s="98" t="s">
        <v>122</v>
      </c>
      <c r="N72" s="59">
        <v>0</v>
      </c>
      <c r="O72" s="98" t="s">
        <v>180</v>
      </c>
      <c r="P72" s="59">
        <v>0</v>
      </c>
      <c r="Q72" s="107"/>
    </row>
    <row r="73" spans="2:17" ht="20.149999999999999" customHeight="1">
      <c r="B73" s="100" t="s">
        <v>123</v>
      </c>
      <c r="C73" s="60">
        <v>-159.4</v>
      </c>
      <c r="D73" s="60">
        <v>-160.4</v>
      </c>
      <c r="E73" s="102" t="s">
        <v>124</v>
      </c>
      <c r="F73" s="61">
        <v>38.200000000000003</v>
      </c>
      <c r="G73" s="61">
        <v>38.299999999999997</v>
      </c>
      <c r="H73" s="101"/>
      <c r="I73" s="97" t="s">
        <v>125</v>
      </c>
      <c r="J73" s="59">
        <v>0</v>
      </c>
      <c r="K73" s="98" t="s">
        <v>126</v>
      </c>
      <c r="L73" s="59">
        <v>0</v>
      </c>
      <c r="M73" s="98" t="s">
        <v>127</v>
      </c>
      <c r="N73" s="59">
        <v>0</v>
      </c>
      <c r="O73" s="98" t="s">
        <v>179</v>
      </c>
      <c r="P73" s="59">
        <v>0</v>
      </c>
      <c r="Q73" s="107"/>
    </row>
    <row r="74" spans="2:17" ht="20.149999999999999" customHeight="1">
      <c r="B74" s="100" t="s">
        <v>128</v>
      </c>
      <c r="C74" s="60">
        <v>-207.6</v>
      </c>
      <c r="D74" s="60">
        <v>-208.4</v>
      </c>
      <c r="E74" s="102" t="s">
        <v>129</v>
      </c>
      <c r="F74" s="62">
        <v>20</v>
      </c>
      <c r="G74" s="62">
        <v>15</v>
      </c>
      <c r="H74" s="101"/>
      <c r="I74" s="97" t="s">
        <v>130</v>
      </c>
      <c r="J74" s="59">
        <v>0</v>
      </c>
      <c r="K74" s="98" t="s">
        <v>131</v>
      </c>
      <c r="L74" s="59">
        <v>0</v>
      </c>
      <c r="M74" s="97" t="s">
        <v>132</v>
      </c>
      <c r="N74" s="59">
        <v>0</v>
      </c>
      <c r="O74" s="81"/>
      <c r="P74" s="81"/>
      <c r="Q74" s="107"/>
    </row>
    <row r="75" spans="2:17" ht="20.149999999999999" customHeight="1">
      <c r="B75" s="100" t="s">
        <v>133</v>
      </c>
      <c r="C75" s="60">
        <v>-128.69999999999999</v>
      </c>
      <c r="D75" s="60">
        <v>-131.1</v>
      </c>
      <c r="E75" s="102" t="s">
        <v>134</v>
      </c>
      <c r="F75" s="62">
        <v>35</v>
      </c>
      <c r="G75" s="62">
        <v>35</v>
      </c>
      <c r="H75" s="103"/>
      <c r="I75" s="97" t="s">
        <v>135</v>
      </c>
      <c r="J75" s="59">
        <v>0</v>
      </c>
      <c r="K75" s="98" t="s">
        <v>136</v>
      </c>
      <c r="L75" s="59">
        <v>0</v>
      </c>
      <c r="M75" s="97" t="s">
        <v>137</v>
      </c>
      <c r="N75" s="59">
        <v>0</v>
      </c>
      <c r="O75" s="81"/>
      <c r="P75" s="81"/>
      <c r="Q75" s="107"/>
    </row>
    <row r="76" spans="2:17" ht="20.149999999999999" customHeight="1">
      <c r="B76" s="100" t="s">
        <v>138</v>
      </c>
      <c r="C76" s="60">
        <v>28.4</v>
      </c>
      <c r="D76" s="60">
        <v>28.2</v>
      </c>
      <c r="E76" s="102" t="s">
        <v>139</v>
      </c>
      <c r="F76" s="62">
        <v>40</v>
      </c>
      <c r="G76" s="62">
        <v>40</v>
      </c>
      <c r="H76" s="103"/>
      <c r="I76" s="97" t="s">
        <v>140</v>
      </c>
      <c r="J76" s="59">
        <v>0</v>
      </c>
      <c r="K76" s="97" t="s">
        <v>141</v>
      </c>
      <c r="L76" s="59">
        <v>0</v>
      </c>
      <c r="M76" s="98" t="s">
        <v>142</v>
      </c>
      <c r="N76" s="59">
        <v>0</v>
      </c>
      <c r="O76" s="81"/>
      <c r="P76" s="81"/>
    </row>
    <row r="77" spans="2:17" ht="20.149999999999999" customHeight="1">
      <c r="B77" s="100" t="s">
        <v>143</v>
      </c>
      <c r="C77" s="60">
        <v>24.9</v>
      </c>
      <c r="D77" s="60">
        <v>24.9</v>
      </c>
      <c r="E77" s="102" t="s">
        <v>144</v>
      </c>
      <c r="F77" s="62">
        <v>250</v>
      </c>
      <c r="G77" s="62">
        <v>250</v>
      </c>
      <c r="H77" s="101"/>
      <c r="I77" s="97" t="s">
        <v>145</v>
      </c>
      <c r="J77" s="59">
        <v>0</v>
      </c>
      <c r="K77" s="97" t="s">
        <v>146</v>
      </c>
      <c r="L77" s="59">
        <v>0</v>
      </c>
      <c r="M77" s="98" t="s">
        <v>147</v>
      </c>
      <c r="N77" s="59">
        <v>0</v>
      </c>
      <c r="O77" s="81"/>
      <c r="P77" s="81"/>
    </row>
    <row r="78" spans="2:17" ht="20.149999999999999" customHeight="1">
      <c r="B78" s="100" t="s">
        <v>148</v>
      </c>
      <c r="C78" s="60">
        <v>22.6</v>
      </c>
      <c r="D78" s="60">
        <v>22.5</v>
      </c>
      <c r="E78" s="102" t="s">
        <v>149</v>
      </c>
      <c r="F78" s="63"/>
      <c r="G78" s="63"/>
      <c r="H78" s="101"/>
      <c r="I78" s="98" t="s">
        <v>150</v>
      </c>
      <c r="J78" s="59">
        <v>0</v>
      </c>
      <c r="K78" s="97" t="s">
        <v>151</v>
      </c>
      <c r="L78" s="59">
        <v>0</v>
      </c>
      <c r="M78" s="104" t="s">
        <v>152</v>
      </c>
      <c r="N78" s="59">
        <v>0</v>
      </c>
      <c r="O78" s="81"/>
      <c r="P78" s="81"/>
    </row>
    <row r="79" spans="2:17" ht="20.149999999999999" customHeight="1">
      <c r="B79" s="100" t="s">
        <v>153</v>
      </c>
      <c r="C79" s="60">
        <v>21.4</v>
      </c>
      <c r="D79" s="60">
        <v>21.3</v>
      </c>
      <c r="E79" s="100" t="s">
        <v>154</v>
      </c>
      <c r="F79" s="60">
        <v>10.6</v>
      </c>
      <c r="G79" s="60">
        <v>8</v>
      </c>
      <c r="H79" s="101"/>
      <c r="I79" s="98" t="s">
        <v>155</v>
      </c>
      <c r="J79" s="59">
        <v>0</v>
      </c>
      <c r="K79" s="98" t="s">
        <v>156</v>
      </c>
      <c r="L79" s="59">
        <v>0</v>
      </c>
      <c r="M79" s="98" t="s">
        <v>157</v>
      </c>
      <c r="N79" s="59">
        <v>0</v>
      </c>
      <c r="O79" s="80"/>
      <c r="P79" s="80"/>
    </row>
    <row r="80" spans="2:17" ht="20.149999999999999" customHeight="1">
      <c r="B80" s="105" t="s">
        <v>158</v>
      </c>
      <c r="C80" s="64">
        <v>3.5299999999999997E-5</v>
      </c>
      <c r="D80" s="64">
        <v>3.5599999999999998E-5</v>
      </c>
      <c r="E80" s="102" t="s">
        <v>159</v>
      </c>
      <c r="F80" s="61">
        <v>71.599999999999994</v>
      </c>
      <c r="G80" s="61">
        <v>75.599999999999994</v>
      </c>
      <c r="H80" s="101"/>
      <c r="I80" s="98" t="s">
        <v>160</v>
      </c>
      <c r="J80" s="59">
        <v>0</v>
      </c>
      <c r="K80" s="97" t="s">
        <v>161</v>
      </c>
      <c r="L80" s="59">
        <v>0</v>
      </c>
      <c r="M80" s="98" t="s">
        <v>162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8" t="s">
        <v>163</v>
      </c>
      <c r="C84" s="168"/>
    </row>
    <row r="85" spans="2:16" ht="15" customHeight="1">
      <c r="B85" s="169" t="s">
        <v>185</v>
      </c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1"/>
    </row>
    <row r="86" spans="2:16" ht="15" customHeight="1">
      <c r="B86" s="172"/>
      <c r="C86" s="173"/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3"/>
      <c r="P86" s="174"/>
    </row>
    <row r="87" spans="2:16" ht="15" customHeight="1">
      <c r="B87" s="172"/>
      <c r="C87" s="173"/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3"/>
      <c r="P87" s="174"/>
    </row>
    <row r="88" spans="2:16" ht="15" customHeight="1">
      <c r="B88" s="172"/>
      <c r="C88" s="173"/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3"/>
      <c r="P88" s="174"/>
    </row>
    <row r="89" spans="2:16" ht="15" customHeight="1">
      <c r="B89" s="172"/>
      <c r="C89" s="173"/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3"/>
      <c r="P89" s="174"/>
    </row>
    <row r="90" spans="2:16" ht="15" customHeight="1">
      <c r="B90" s="172"/>
      <c r="C90" s="173"/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3"/>
      <c r="P90" s="174"/>
    </row>
    <row r="91" spans="2:16" ht="15" customHeight="1">
      <c r="B91" s="172"/>
      <c r="C91" s="173"/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3"/>
      <c r="P91" s="174"/>
    </row>
    <row r="92" spans="2:16" ht="15" customHeight="1">
      <c r="B92" s="172"/>
      <c r="C92" s="173"/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3"/>
      <c r="P92" s="174"/>
    </row>
    <row r="93" spans="2:16" ht="15" customHeight="1">
      <c r="B93" s="172"/>
      <c r="C93" s="173"/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3"/>
      <c r="P93" s="174"/>
    </row>
    <row r="94" spans="2:16" ht="15" customHeight="1">
      <c r="B94" s="172"/>
      <c r="C94" s="173"/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3"/>
      <c r="P94" s="174"/>
    </row>
    <row r="95" spans="2:16" ht="15" customHeight="1">
      <c r="B95" s="172"/>
      <c r="C95" s="173"/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3"/>
      <c r="P95" s="174"/>
    </row>
    <row r="96" spans="2:16" ht="15" customHeight="1">
      <c r="B96" s="172"/>
      <c r="C96" s="173"/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3"/>
      <c r="P96" s="174"/>
    </row>
    <row r="97" spans="2:16" ht="15" customHeight="1">
      <c r="B97" s="172"/>
      <c r="C97" s="173"/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3"/>
      <c r="P97" s="174"/>
    </row>
    <row r="98" spans="2:16" ht="15" customHeight="1">
      <c r="B98" s="172"/>
      <c r="C98" s="173"/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3"/>
      <c r="P98" s="174"/>
    </row>
    <row r="99" spans="2:16" ht="15" customHeight="1">
      <c r="B99" s="179"/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1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48:P48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2024-07-02T18:47:58Z</dcterms:modified>
</cp:coreProperties>
</file>