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<sst xmlns="http://schemas.openxmlformats.org/spreadsheetml/2006/main" count="210" uniqueCount="198">
  <si>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</si>
  <si>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</si>
  <si>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</si>
  <si>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</si>
  <si>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</si>
  <si>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</si>
  <si>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</si>
  <si>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</si>
  <si>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</si>
  <si>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</si>
  <si>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</si>
  <si>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</si>
  <si>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</si>
  <si>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</si>
  <si>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</si>
  <si>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</si>
  <si>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</si>
  <si>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</si>
  <si>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</si>
  <si>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</si>
  <si>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</si>
  <si>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</si>
  <si>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</si>
  <si>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</si>
  <si>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</si>
  <si>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</si>
  <si>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</si>
  <si>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</si>
  <si>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</si>
  <si>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</si>
  <si>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</si>
  <si>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</si>
  <si>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</si>
  <si>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</si>
  <si>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</si>
  <si>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</si>
  <si>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</si>
  <si>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</si>
  <si>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</si>
  <si>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</si>
  <si>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</si>
  <si>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</si>
  <si>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</si>
  <si>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</si>
  <si>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</si>
  <si>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</si>
  <si>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</si>
  <si>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</si>
  <si>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</si>
  <si>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</si>
  <si>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</si>
  <si>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</si>
  <si>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</si>
  <si>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</si>
  <si>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</si>
  <si>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</si>
  <si>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</si>
  <si>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</si>
  <si>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</si>
  <si>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</si>
  <si>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</si>
  <si>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</si>
  <si>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</si>
  <si>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</si>
  <si>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</si>
  <si>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</si>
  <si>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</si>
  <si>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</si>
  <si>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</si>
  <si>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</si>
  <si>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</si>
  <si>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</si>
  <si>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</si>
  <si>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</si>
  <si>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</si>
  <si>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</si>
  <si>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</si>
  <si>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</si>
  <si>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</si>
  <si>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</si>
  <si>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</si>
  <si>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</si>
  <si>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</si>
  <si>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</si>
  <si>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</si>
  <si>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</si>
  <si>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</si>
  <si>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</si>
  <si>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</si>
  <si>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</si>
  <si>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</si>
  <si>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</si>
  <si>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</si>
  <si>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</si>
  <si>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</si>
  <si>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</si>
  <si>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</si>
  <si>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</si>
  <si>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</si>
  <si>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</si>
  <si>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</si>
  <si>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</si>
  <si>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</si>
  <si>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</si>
  <si>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</si>
  <si>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</si>
  <si>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</si>
  <si>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</si>
  <si>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</si>
  <si>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</si>
  <si>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</si>
  <si>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</si>
  <si>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</si>
  <si>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</si>
  <si>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</si>
  <si>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</si>
  <si>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</si>
  <si>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</si>
  <si>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</si>
  <si>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</si>
  <si>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</si>
  <si>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</si>
  <si>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</si>
  <si>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</si>
  <si>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</si>
  <si>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</si>
  <si>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</si>
  <si>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</si>
  <si>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</si>
  <si>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</si>
  <si>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</si>
  <si>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</si>
  <si>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</si>
  <si>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</si>
  <si>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</si>
  <si>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</si>
  <si>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</si>
  <si>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</si>
  <si>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</si>
  <si>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</si>
  <si>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</si>
  <si>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</si>
  <si>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</si>
  <si>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</si>
  <si>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</si>
  <si>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</si>
  <si>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</si>
  <si>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</si>
  <si>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</si>
  <si>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</si>
  <si>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</si>
  <si>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</si>
  <si>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</si>
  <si>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</si>
  <si>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</si>
  <si>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</si>
  <si>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</si>
  <si>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</si>
  <si>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</si>
  <si>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</si>
  <si>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</si>
  <si>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</si>
  <si>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</si>
  <si>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</si>
  <si>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</si>
  <si>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</si>
  <si>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</si>
  <si>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</si>
  <si>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</si>
  <si>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</si>
  <si>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</si>
  <si>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</si>
  <si>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</si>
  <si>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</si>
  <si>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</si>
  <si>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</si>
  <si>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</si>
  <si>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</si>
  <si>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</si>
  <si>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</si>
  <si>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</si>
  <si>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</si>
  <si>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-</t>
  </si>
  <si>
    <t>B</t>
  </si>
  <si>
    <t>김예은</t>
  </si>
  <si>
    <t>월령 40%이하로 방풍막 해제</t>
  </si>
  <si>
    <t>TMT</t>
  </si>
  <si>
    <t>BLG</t>
  </si>
  <si>
    <t>KSP</t>
  </si>
  <si>
    <t>[8:30] 짙은 구름으로 인한 관측 대기/ [11:30] 관측 재개</t>
  </si>
  <si>
    <t>[18:55] 높은 습도(vaisala 86%/ topring 88%/2.3m 95%)및 짙은 구름으로 인한 관측 대기 후 종료</t>
  </si>
  <si>
    <t>M_022003</t>
  </si>
  <si>
    <t>구름의 영향으로 오후/오전 플랫 건너 뜀</t>
  </si>
  <si>
    <t>반사율 측정 함</t>
  </si>
  <si>
    <t>냉각수 2L 채움</t>
  </si>
  <si>
    <t>ESE</t>
  </si>
  <si>
    <t>E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</si>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</sst>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0" zoomScale="140" zoomScaleNormal="140" workbookViewId="0">
      <selection activeCell="B87" sqref="B87:P8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45474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66.862170087976537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0.36041666666666666</v>
      </c>
      <c r="D9" s="8" t="s">
        <v>182</v>
      </c>
      <c r="E9" s="8">
        <v>5</v>
      </c>
      <c r="F9" s="8">
        <v>81.8</v>
      </c>
      <c r="G9" s="36" t="s">
        <v>195</v>
      </c>
      <c r="H9" s="8">
        <v>5.3</v>
      </c>
      <c r="I9" s="36">
        <v>25.8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</v>
      </c>
      <c r="E10" s="8">
        <v>4.0999999999999996</v>
      </c>
      <c r="F10" s="8">
        <v>82.7</v>
      </c>
      <c r="G10" s="36" t="s">
        <v>196</v>
      </c>
      <c r="H10" s="8">
        <v>9.4</v>
      </c>
      <c r="I10" s="11"/>
      <c r="J10" s="9">
        <f>IF(L10, 1, 0) + IF(M10, 2, 0) + IF(N10, 4, 0) + IF(O10, 8, 0) + IF(P10, 16, 0)</f>
        <v>6</v>
      </c>
      <c r="K10" s="12" t="b">
        <v>1</v>
      </c>
      <c r="L10" s="12" t="b">
        <v>0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0.8125</v>
      </c>
      <c r="D11" s="15" t="s">
        <v>182</v>
      </c>
      <c r="E11" s="15">
        <v>3.4</v>
      </c>
      <c r="F11" s="15">
        <v>87.6</v>
      </c>
      <c r="G11" s="36" t="s">
        <v>197</v>
      </c>
      <c r="H11" s="15">
        <v>5.9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24.452083333333334</v>
      </c>
      <c r="D12" s="19">
        <f>AVERAGE(D9:D11)</f>
        <v>2</v>
      </c>
      <c r="E12" s="19">
        <f>AVERAGE(E9:E11)</f>
        <v>4.166666666666667</v>
      </c>
      <c r="F12" s="20">
        <f>AVERAGE(F9:F11)</f>
        <v>84.033333333333331</v>
      </c>
      <c r="G12" s="21"/>
      <c r="H12" s="22">
        <f>AVERAGE(H9:H11)</f>
        <v>6.8666666666666671</v>
      </c>
      <c r="I12" s="23"/>
      <c r="J12" s="24">
        <f>AVERAGE(J9:J11)</f>
        <v>10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186</v>
      </c>
      <c r="F16" s="27" t="s">
        <v>187</v>
      </c>
      <c r="G16" s="27" t="s">
        <v>188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0.30694444444444441</v>
      </c>
      <c r="D17" s="28">
        <v>0.30833333333333335</v>
      </c>
      <c r="E17" s="28">
        <v>0.33888888888888885</v>
      </c>
      <c r="F17" s="28">
        <v>0.48402777777777778</v>
      </c>
      <c r="G17" s="28">
        <v>0.75416666666666676</v>
      </c>
      <c r="H17" s="28">
        <v>0.8125</v>
      </c>
      <c r="I17" s="28"/>
      <c r="J17" s="28"/>
      <c r="K17" s="28"/>
      <c r="L17" s="28"/>
      <c r="M17" s="28"/>
      <c r="N17" s="28"/>
      <c r="O17" s="28"/>
      <c r="P17" s="28">
        <v>0.81666666666666676</v>
      </c>
    </row>
    <row r="18" spans="2:16" ht="14.15" customHeight="1">
      <c r="B18" s="35" t="s">
        <v>43</v>
      </c>
      <c r="C18" s="27">
        <v>21931</v>
      </c>
      <c r="D18" s="27">
        <v>21932</v>
      </c>
      <c r="E18" s="27">
        <v>21942</v>
      </c>
      <c r="F18" s="27">
        <v>21951</v>
      </c>
      <c r="G18" s="27">
        <v>22127</v>
      </c>
      <c r="H18" s="27">
        <v>22149</v>
      </c>
      <c r="I18" s="27"/>
      <c r="J18" s="27"/>
      <c r="K18" s="27"/>
      <c r="L18" s="27"/>
      <c r="M18" s="27"/>
      <c r="N18" s="27"/>
      <c r="O18" s="27"/>
      <c r="P18" s="27">
        <v>22154</v>
      </c>
    </row>
    <row r="19" spans="2:16" ht="14.15" customHeight="1" thickBot="1">
      <c r="B19" s="13" t="s">
        <v>44</v>
      </c>
      <c r="C19" s="29"/>
      <c r="D19" s="27">
        <v>21936</v>
      </c>
      <c r="E19" s="30">
        <v>21950</v>
      </c>
      <c r="F19" s="30">
        <v>22126</v>
      </c>
      <c r="G19" s="30">
        <v>22148</v>
      </c>
      <c r="H19" s="30">
        <v>22153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9</v>
      </c>
      <c r="F20" s="33">
        <f t="shared" si="0"/>
        <v>176</v>
      </c>
      <c r="G20" s="33">
        <f t="shared" si="0"/>
        <v>22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/>
      <c r="D23" s="106"/>
      <c r="E23" s="36" t="s">
        <v>49</v>
      </c>
      <c r="F23" s="175"/>
      <c r="G23" s="175"/>
      <c r="H23" s="175"/>
      <c r="I23" s="175"/>
      <c r="J23" s="106"/>
      <c r="K23" s="106"/>
      <c r="L23" s="36" t="s">
        <v>50</v>
      </c>
      <c r="M23" s="175"/>
      <c r="N23" s="175"/>
      <c r="O23" s="175"/>
      <c r="P23" s="175"/>
    </row>
    <row r="24" spans="2:16" ht="13.5" customHeight="1">
      <c r="B24" s="176"/>
      <c r="C24" s="106"/>
      <c r="D24" s="106"/>
      <c r="E24" s="113" t="s">
        <v>174</v>
      </c>
      <c r="F24" s="175"/>
      <c r="G24" s="175"/>
      <c r="H24" s="175"/>
      <c r="I24" s="175"/>
      <c r="J24" s="106"/>
      <c r="K24" s="106"/>
      <c r="L24" s="36" t="s">
        <v>181</v>
      </c>
      <c r="M24" s="175"/>
      <c r="N24" s="175"/>
      <c r="O24" s="175"/>
      <c r="P24" s="175"/>
    </row>
    <row r="25" spans="2:16" ht="13.5" customHeight="1">
      <c r="B25" s="176"/>
      <c r="C25" s="106"/>
      <c r="D25" s="106"/>
      <c r="E25" s="113" t="s">
        <v>175</v>
      </c>
      <c r="F25" s="178"/>
      <c r="G25" s="175"/>
      <c r="H25" s="175"/>
      <c r="I25" s="175"/>
      <c r="J25" s="106"/>
      <c r="K25" s="106"/>
      <c r="L25" s="36" t="s">
        <v>51</v>
      </c>
      <c r="M25" s="175"/>
      <c r="N25" s="175"/>
      <c r="O25" s="175"/>
      <c r="P25" s="175"/>
    </row>
    <row r="26" spans="2:16" ht="13.5" customHeight="1">
      <c r="B26" s="176"/>
      <c r="C26" s="106"/>
      <c r="D26" s="106"/>
      <c r="E26" s="113" t="s">
        <v>168</v>
      </c>
      <c r="F26" s="175"/>
      <c r="G26" s="175"/>
      <c r="H26" s="175"/>
      <c r="I26" s="175"/>
      <c r="J26" s="106"/>
      <c r="K26" s="106"/>
      <c r="L26" s="36" t="s">
        <v>183</v>
      </c>
      <c r="M26" s="175"/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0.39444444444444443</v>
      </c>
      <c r="D30" s="43">
        <v>6.458333333333334E-2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0.45902777777777776</v>
      </c>
    </row>
    <row r="31" spans="2:16" ht="14.15" customHeight="1">
      <c r="B31" s="37" t="s">
        <v>173</v>
      </c>
      <c r="C31" s="47">
        <v>0.39444444444444443</v>
      </c>
      <c r="D31" s="7">
        <v>6.458333333333334E-2</v>
      </c>
      <c r="E31" s="7"/>
      <c r="F31" s="7"/>
      <c r="G31" s="7"/>
      <c r="H31" s="7"/>
      <c r="I31" s="7"/>
      <c r="J31" s="7"/>
      <c r="K31" s="7">
        <v>1.4583333333333332E-2</v>
      </c>
      <c r="L31" s="7"/>
      <c r="M31" s="7"/>
      <c r="N31" s="7"/>
      <c r="O31" s="48"/>
      <c r="P31" s="46">
        <f>SUM(C31:N31)</f>
        <v>0.47361111111111109</v>
      </c>
    </row>
    <row r="32" spans="2:16" ht="14.15" customHeight="1">
      <c r="B32" s="37" t="s">
        <v>67</v>
      </c>
      <c r="C32" s="49">
        <v>0.12361111111111112</v>
      </c>
      <c r="D32" s="50">
        <v>3.3333333333333333E-2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0.15694444444444444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0.27083333333333331</v>
      </c>
      <c r="D34" s="110">
        <f t="shared" ref="D34:P34" si="1">D31-D32-D33</f>
        <v>3.1250000000000007E-2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1.4583333333333332E-2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0.31666666666666665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191</v>
      </c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4" t="s">
        <v>192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 t="s">
        <v>189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 t="s">
        <v>190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16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4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808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1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/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-163.30000000000001</v>
      </c>
      <c r="D72" s="60">
        <v>-165.5</v>
      </c>
      <c r="E72" s="100" t="s">
        <v>120</v>
      </c>
      <c r="F72" s="60">
        <v>20.3</v>
      </c>
      <c r="G72" s="60">
        <v>19.3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-158.5</v>
      </c>
      <c r="D73" s="60">
        <v>-160.9</v>
      </c>
      <c r="E73" s="102" t="s">
        <v>124</v>
      </c>
      <c r="F73" s="61">
        <v>41.9</v>
      </c>
      <c r="G73" s="61">
        <v>37.799999999999997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2</v>
      </c>
      <c r="Q73" s="107"/>
    </row>
    <row r="74" spans="2:17" ht="20.149999999999999" customHeight="1">
      <c r="B74" s="100" t="s">
        <v>128</v>
      </c>
      <c r="C74" s="60">
        <v>-206.8</v>
      </c>
      <c r="D74" s="60">
        <v>-209.3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-125.5</v>
      </c>
      <c r="D75" s="60">
        <v>-133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28.9</v>
      </c>
      <c r="D76" s="60">
        <v>27.6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25.4</v>
      </c>
      <c r="D77" s="60">
        <v>24.2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23.2</v>
      </c>
      <c r="D78" s="60">
        <v>22.1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</v>
      </c>
      <c r="D79" s="60">
        <v>20.9</v>
      </c>
      <c r="E79" s="100" t="s">
        <v>154</v>
      </c>
      <c r="F79" s="60">
        <v>13.1</v>
      </c>
      <c r="G79" s="60">
        <v>5.8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3.6600000000000002E-5</v>
      </c>
      <c r="D80" s="64">
        <v>3.5500000000000002E-5</v>
      </c>
      <c r="E80" s="102" t="s">
        <v>159</v>
      </c>
      <c r="F80" s="61">
        <v>65.099999999999994</v>
      </c>
      <c r="G80" s="61">
        <v>88.3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185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 t="s">
        <v>193</v>
      </c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 t="s">
        <v>194</v>
      </c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2024-07-01T20:01:22Z</dcterms:modified>
</cp:coreProperties>
</file>