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<sst xmlns="http://schemas.openxmlformats.org/spreadsheetml/2006/main" count="215" uniqueCount="202">
  <si>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</si>
  <si>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</si>
  <si>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</si>
  <si>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</si>
  <si>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</si>
  <si>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</si>
  <si>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</si>
  <si>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</si>
  <si>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</si>
  <si>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</si>
  <si>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</si>
  <si>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</si>
  <si>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</si>
  <si>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</si>
  <si>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</si>
  <si>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</si>
  <si>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</si>
  <si>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</si>
  <si>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</si>
  <si>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</si>
  <si>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</si>
  <si>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</si>
  <si>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</si>
  <si>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</si>
  <si>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</si>
  <si>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</si>
  <si>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</si>
  <si>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</si>
  <si>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</si>
  <si>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</si>
  <si>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</si>
  <si>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</si>
  <si>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</si>
  <si>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</si>
  <si>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</si>
  <si>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</si>
  <si>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</si>
  <si>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</si>
  <si>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</si>
  <si>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</si>
  <si>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</si>
  <si>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</si>
  <si>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</si>
  <si>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</si>
  <si>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</si>
  <si>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</si>
  <si>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</si>
  <si>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</si>
  <si>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</si>
  <si>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</si>
  <si>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</si>
  <si>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</si>
  <si>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</si>
  <si>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</si>
  <si>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</si>
  <si>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</si>
  <si>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</si>
  <si>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</si>
  <si>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</si>
  <si>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</si>
  <si>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</si>
  <si>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</si>
  <si>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</si>
  <si>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</si>
  <si>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</si>
  <si>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</si>
  <si>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</si>
  <si>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</si>
  <si>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</si>
  <si>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</si>
  <si>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</si>
  <si>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</si>
  <si>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</si>
  <si>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</si>
  <si>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</si>
  <si>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</si>
  <si>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</si>
  <si>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</si>
  <si>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</si>
  <si>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</si>
  <si>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</si>
  <si>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</si>
  <si>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</si>
  <si>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</si>
  <si>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</si>
  <si>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</si>
  <si>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</si>
  <si>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</si>
  <si>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</si>
  <si>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</si>
  <si>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</si>
  <si>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</si>
  <si>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</si>
  <si>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</si>
  <si>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</si>
  <si>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</si>
  <si>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</si>
  <si>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</si>
  <si>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</si>
  <si>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</si>
  <si>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</si>
  <si>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</si>
  <si>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</si>
  <si>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</si>
  <si>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</si>
  <si>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</si>
  <si>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</si>
  <si>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</si>
  <si>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</si>
  <si>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</si>
  <si>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</si>
  <si>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</si>
  <si>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</si>
  <si>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</si>
  <si>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</si>
  <si>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</si>
  <si>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</si>
  <si>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</si>
  <si>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</si>
  <si>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</si>
  <si>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</si>
  <si>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</si>
  <si>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</si>
  <si>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</si>
  <si>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</si>
  <si>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</si>
  <si>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</si>
  <si>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</si>
  <si>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</si>
  <si>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</si>
  <si>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</si>
  <si>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</si>
  <si>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</si>
  <si>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</si>
  <si>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</si>
  <si>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</si>
  <si>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</si>
  <si>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</si>
  <si>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</si>
  <si>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</si>
  <si>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</si>
  <si>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</si>
  <si>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</si>
  <si>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</si>
  <si>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</si>
  <si>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</si>
  <si>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</si>
  <si>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</si>
  <si>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</si>
  <si>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</si>
  <si>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</si>
  <si>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</si>
  <si>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</si>
  <si>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</si>
  <si>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</si>
  <si>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</si>
  <si>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</si>
  <si>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</si>
  <si>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</si>
  <si>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</si>
  <si>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</si>
  <si>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</si>
  <si>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</si>
  <si>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</si>
  <si>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</si>
  <si>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</si>
  <si>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</si>
  <si>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</si>
  <si>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</si>
  <si>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</si>
  <si>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</si>
  <si>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</si>
  <si>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</si>
  <si>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</si>
  <si>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</si>
  <si>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</si>
  <si>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</si>
  <si>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</si>
  <si>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</si>
  <si>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</si>
  <si>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</si>
  <si>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</si>
  <si>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TMT</t>
  </si>
  <si>
    <t>KSP</t>
  </si>
  <si>
    <t>BLG</t>
  </si>
  <si>
    <t>ENE</t>
  </si>
  <si>
    <t>x</t>
  </si>
  <si>
    <t>SE</t>
  </si>
  <si>
    <t>월령 40%이상으로 방풍막 연결</t>
  </si>
  <si>
    <t>B</t>
  </si>
  <si>
    <t>김예은</t>
  </si>
  <si>
    <t>6s/20k 10s/24k 16s/27k</t>
  </si>
  <si>
    <t>9s/25k12s/24k 15s/21k</t>
  </si>
  <si>
    <t>E_021370-021425</t>
  </si>
  <si>
    <t>35s/27k 12s/24k 8s/22k</t>
  </si>
  <si>
    <t>I_021417</t>
  </si>
  <si>
    <t>F_021171-021175</t>
  </si>
  <si>
    <t>F_021171-021175 초점 조정 중 filtter/shutter control이 멈춰 포커스 오류 남/ filtter/shutter 껐다 켠 후 정상화 됨</t>
  </si>
  <si>
    <t>I_021417 필터와 초점 값 누락 됨</t>
  </si>
  <si>
    <t>E_021435-021437</t>
  </si>
  <si>
    <t>E_021370-021425 윗쪽 돔에서 새어나는 불빛에 의해 value 값이 약간 오름</t>
  </si>
  <si>
    <t>E_021435-021437 Dell dome shutter 프로그램에는 망원경과 싱크가 맞는 것처럼 나오지만 실제로는 돔이 닫혀 있음/ Dell dome shutter 재실행 후 정상화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</si>
</sst>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H55" sqref="H5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45470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190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0.35972222222222222</v>
      </c>
      <c r="D9" s="8">
        <v>2.2000000000000002</v>
      </c>
      <c r="E9" s="8">
        <v>6.4</v>
      </c>
      <c r="F9" s="8">
        <v>58.8</v>
      </c>
      <c r="G9" s="36" t="s">
        <v>187</v>
      </c>
      <c r="H9" s="8">
        <v>3.8</v>
      </c>
      <c r="I9" s="36">
        <v>66.900000000000006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1.2</v>
      </c>
      <c r="E10" s="8">
        <v>6.1</v>
      </c>
      <c r="F10" s="8">
        <v>44.9</v>
      </c>
      <c r="G10" s="36" t="s">
        <v>187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1.6</v>
      </c>
      <c r="E11" s="15">
        <v>6.7</v>
      </c>
      <c r="F11" s="15">
        <v>37.5</v>
      </c>
      <c r="G11" s="36" t="s">
        <v>185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24.459027777777781</v>
      </c>
      <c r="D12" s="19">
        <f>AVERAGE(D9:D11)</f>
        <v>1.6666666666666667</v>
      </c>
      <c r="E12" s="19">
        <f>AVERAGE(E9:E11)</f>
        <v>6.3999999999999995</v>
      </c>
      <c r="F12" s="20">
        <f>AVERAGE(F9:F11)</f>
        <v>47.066666666666663</v>
      </c>
      <c r="G12" s="21"/>
      <c r="H12" s="22">
        <f>AVERAGE(H9:H11)</f>
        <v>2.8666666666666667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182</v>
      </c>
      <c r="F16" s="27" t="s">
        <v>184</v>
      </c>
      <c r="G16" s="27" t="s">
        <v>183</v>
      </c>
      <c r="H16" s="27" t="s">
        <v>182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0.30694444444444441</v>
      </c>
      <c r="D17" s="28">
        <v>0.30833333333333335</v>
      </c>
      <c r="E17" s="28">
        <v>0.33958333333333335</v>
      </c>
      <c r="F17" s="28">
        <v>0.3611111111111111</v>
      </c>
      <c r="G17" s="28">
        <v>0.76180555555555562</v>
      </c>
      <c r="H17" s="28">
        <v>0.82152777777777775</v>
      </c>
      <c r="I17" s="28">
        <v>0.85069444444444453</v>
      </c>
      <c r="J17" s="28"/>
      <c r="K17" s="28"/>
      <c r="L17" s="28"/>
      <c r="M17" s="28"/>
      <c r="N17" s="28"/>
      <c r="O17" s="28"/>
      <c r="P17" s="28">
        <v>0.86875000000000002</v>
      </c>
    </row>
    <row r="18" spans="2:16" ht="14.15" customHeight="1">
      <c r="B18" s="35" t="s">
        <v>43</v>
      </c>
      <c r="C18" s="27">
        <v>21131</v>
      </c>
      <c r="D18" s="27">
        <v>21132</v>
      </c>
      <c r="E18" s="27">
        <v>21153</v>
      </c>
      <c r="F18" s="27">
        <v>21166</v>
      </c>
      <c r="G18" s="27">
        <v>21426</v>
      </c>
      <c r="H18" s="27">
        <v>21462</v>
      </c>
      <c r="I18" s="27">
        <v>21474</v>
      </c>
      <c r="J18" s="27"/>
      <c r="K18" s="27"/>
      <c r="L18" s="27"/>
      <c r="M18" s="27"/>
      <c r="N18" s="27"/>
      <c r="O18" s="27"/>
      <c r="P18" s="27">
        <v>21487</v>
      </c>
    </row>
    <row r="19" spans="2:16" ht="14.15" customHeight="1" thickBot="1">
      <c r="B19" s="13" t="s">
        <v>44</v>
      </c>
      <c r="C19" s="29"/>
      <c r="D19" s="27">
        <v>21143</v>
      </c>
      <c r="E19" s="30">
        <v>21165</v>
      </c>
      <c r="F19" s="30">
        <v>21425</v>
      </c>
      <c r="G19" s="30">
        <v>21461</v>
      </c>
      <c r="H19" s="30">
        <v>21473</v>
      </c>
      <c r="I19" s="30">
        <v>21486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260</v>
      </c>
      <c r="G20" s="33">
        <f t="shared" si="0"/>
        <v>36</v>
      </c>
      <c r="H20" s="33">
        <f t="shared" si="0"/>
        <v>12</v>
      </c>
      <c r="I20" s="33">
        <f t="shared" si="0"/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>
        <v>0.31736111111111115</v>
      </c>
      <c r="D24" s="106">
        <v>0.31944444444444448</v>
      </c>
      <c r="E24" s="113" t="s">
        <v>174</v>
      </c>
      <c r="F24" s="130" t="s">
        <v>192</v>
      </c>
      <c r="G24" s="130"/>
      <c r="H24" s="130"/>
      <c r="I24" s="130"/>
      <c r="J24" s="106">
        <v>0.85069444444444453</v>
      </c>
      <c r="K24" s="106">
        <v>0.85486111111111107</v>
      </c>
      <c r="L24" s="36" t="s">
        <v>181</v>
      </c>
      <c r="M24" s="130" t="s">
        <v>194</v>
      </c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0.32013888888888892</v>
      </c>
      <c r="D26" s="106">
        <v>0.32291666666666669</v>
      </c>
      <c r="E26" s="113" t="s">
        <v>168</v>
      </c>
      <c r="F26" s="130" t="s">
        <v>191</v>
      </c>
      <c r="G26" s="130"/>
      <c r="H26" s="130"/>
      <c r="I26" s="130"/>
      <c r="J26" s="106"/>
      <c r="K26" s="106"/>
      <c r="L26" s="36" t="s">
        <v>189</v>
      </c>
      <c r="M26" s="130" t="s">
        <v>186</v>
      </c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0.45902777777777776</v>
      </c>
    </row>
    <row r="31" spans="2:16" ht="14.15" customHeight="1">
      <c r="B31" s="37" t="s">
        <v>173</v>
      </c>
      <c r="C31" s="47">
        <v>0.40069444444444446</v>
      </c>
      <c r="D31" s="7">
        <v>6.3194444444444442E-2</v>
      </c>
      <c r="E31" s="7"/>
      <c r="F31" s="7"/>
      <c r="G31" s="7"/>
      <c r="H31" s="7"/>
      <c r="I31" s="7"/>
      <c r="J31" s="7"/>
      <c r="K31" s="7">
        <v>3.6111111111111115E-2</v>
      </c>
      <c r="L31" s="7"/>
      <c r="M31" s="7"/>
      <c r="N31" s="7"/>
      <c r="O31" s="48"/>
      <c r="P31" s="46">
        <f>SUM(C31:N31)</f>
        <v>0.5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0.40069444444444446</v>
      </c>
      <c r="D34" s="110">
        <f t="shared" ref="D34:P34" si="1">D31-D32-D33</f>
        <v>6.3194444444444442E-2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3.6111111111111115E-2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196</v>
      </c>
      <c r="D36" s="134"/>
      <c r="E36" s="134" t="s">
        <v>193</v>
      </c>
      <c r="F36" s="134"/>
      <c r="G36" s="134" t="s">
        <v>195</v>
      </c>
      <c r="H36" s="134"/>
      <c r="I36" s="134" t="s">
        <v>199</v>
      </c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197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200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198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201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399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/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</v>
      </c>
      <c r="D72" s="60">
        <v>-165.3</v>
      </c>
      <c r="E72" s="100" t="s">
        <v>120</v>
      </c>
      <c r="F72" s="60">
        <v>20.3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-158.19999999999999</v>
      </c>
      <c r="D73" s="60">
        <v>-160.80000000000001</v>
      </c>
      <c r="E73" s="102" t="s">
        <v>124</v>
      </c>
      <c r="F73" s="61">
        <v>31.3</v>
      </c>
      <c r="G73" s="61">
        <v>29.4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2</v>
      </c>
      <c r="Q73" s="107"/>
    </row>
    <row r="74" spans="2:17" ht="20.149999999999999" customHeight="1">
      <c r="B74" s="100" t="s">
        <v>128</v>
      </c>
      <c r="C74" s="60">
        <v>-207</v>
      </c>
      <c r="D74" s="60">
        <v>-209.2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</v>
      </c>
      <c r="D75" s="60">
        <v>-132.30000000000001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29.7</v>
      </c>
      <c r="D76" s="60">
        <v>27.6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25.9</v>
      </c>
      <c r="D77" s="60">
        <v>24.2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23.6</v>
      </c>
      <c r="D78" s="60">
        <v>22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22.3</v>
      </c>
      <c r="D79" s="60">
        <v>20.8</v>
      </c>
      <c r="E79" s="100" t="s">
        <v>154</v>
      </c>
      <c r="F79" s="60">
        <v>14.5</v>
      </c>
      <c r="G79" s="60">
        <v>7.3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3.7299999999999999E-5</v>
      </c>
      <c r="D80" s="64">
        <v>3.6000000000000001E-5</v>
      </c>
      <c r="E80" s="102" t="s">
        <v>159</v>
      </c>
      <c r="F80" s="61">
        <v>47.3</v>
      </c>
      <c r="G80" s="61">
        <v>60.9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188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2024-06-27T21:22:34Z</dcterms:modified>
</cp:coreProperties>
</file>