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<sst xmlns="http://schemas.openxmlformats.org/spreadsheetml/2006/main" count="213" uniqueCount="201">
  <si>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</si>
  <si>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</si>
  <si>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</si>
  <si>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</si>
  <si>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</si>
  <si>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</si>
  <si>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</si>
  <si>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</si>
  <si>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</si>
  <si>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</si>
  <si>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</si>
  <si>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</si>
  <si>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</si>
  <si>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</si>
  <si>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</si>
  <si>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</si>
  <si>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</si>
  <si>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</si>
  <si>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</si>
  <si>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</si>
  <si>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</si>
  <si>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</si>
  <si>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</si>
  <si>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</si>
  <si>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</si>
  <si>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</si>
  <si>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</si>
  <si>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</si>
  <si>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</si>
  <si>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</si>
  <si>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</si>
  <si>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</si>
  <si>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</si>
  <si>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</si>
  <si>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</si>
  <si>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</si>
  <si>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</si>
  <si>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</si>
  <si>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</si>
  <si>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</si>
  <si>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</si>
  <si>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</si>
  <si>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</si>
  <si>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</si>
  <si>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</si>
  <si>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</si>
  <si>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</si>
  <si>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</si>
  <si>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</si>
  <si>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</si>
  <si>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</si>
  <si>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</si>
  <si>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</si>
  <si>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</si>
  <si>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</si>
  <si>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</si>
  <si>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</si>
  <si>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</si>
  <si>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</si>
  <si>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</si>
  <si>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</si>
  <si>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</si>
  <si>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</si>
  <si>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</si>
  <si>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</si>
  <si>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</si>
  <si>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</si>
  <si>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</si>
  <si>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</si>
  <si>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</si>
  <si>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</si>
  <si>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</si>
  <si>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</si>
  <si>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</si>
  <si>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</si>
  <si>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</si>
  <si>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</si>
  <si>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</si>
  <si>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</si>
  <si>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</si>
  <si>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</si>
  <si>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</si>
  <si>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</si>
  <si>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</si>
  <si>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</si>
  <si>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</si>
  <si>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</si>
  <si>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</si>
  <si>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</si>
  <si>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</si>
  <si>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</si>
  <si>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</si>
  <si>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</si>
  <si>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</si>
  <si>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</si>
  <si>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</si>
  <si>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</si>
  <si>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</si>
  <si>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</si>
  <si>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</si>
  <si>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</si>
  <si>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</si>
  <si>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</si>
  <si>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</si>
  <si>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</si>
  <si>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</si>
  <si>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</si>
  <si>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</si>
  <si>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</si>
  <si>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</si>
  <si>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</si>
  <si>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</si>
  <si>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</si>
  <si>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</si>
  <si>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</si>
  <si>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</si>
  <si>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</si>
  <si>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</si>
  <si>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</si>
  <si>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</si>
  <si>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</si>
  <si>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</si>
  <si>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</si>
  <si>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</si>
  <si>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</si>
  <si>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</si>
  <si>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</si>
  <si>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</si>
  <si>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</si>
  <si>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</si>
  <si>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</si>
  <si>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</si>
  <si>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</si>
  <si>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</si>
  <si>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</si>
  <si>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</si>
  <si>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</si>
  <si>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</si>
  <si>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</si>
  <si>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</si>
  <si>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</si>
  <si>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</si>
  <si>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</si>
  <si>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</si>
  <si>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</si>
  <si>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</si>
  <si>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</si>
  <si>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</si>
  <si>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</si>
  <si>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</si>
  <si>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</si>
  <si>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</si>
  <si>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</si>
  <si>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</si>
  <si>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</si>
  <si>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</si>
  <si>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</si>
  <si>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</si>
  <si>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</si>
  <si>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</si>
  <si>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</si>
  <si>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</si>
  <si>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</si>
  <si>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</si>
  <si>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</si>
  <si>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</si>
  <si>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</si>
  <si>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</si>
  <si>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</si>
  <si>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</si>
  <si>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</si>
  <si>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</si>
  <si>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</si>
  <si>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</si>
  <si>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</si>
  <si>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</si>
  <si>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</si>
  <si>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</si>
  <si>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</si>
  <si>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</si>
  <si>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</si>
  <si>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</si>
  <si>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TMT</t>
  </si>
  <si>
    <t>KSP</t>
  </si>
  <si>
    <t>BLG</t>
  </si>
  <si>
    <t>W</t>
  </si>
  <si>
    <t>SSE</t>
  </si>
  <si>
    <t>월령 40%이상으로 방풍막 연결</t>
  </si>
  <si>
    <t>B</t>
  </si>
  <si>
    <t>SW</t>
  </si>
  <si>
    <t>김예은</t>
  </si>
  <si>
    <t>M_020927-020928:K</t>
  </si>
  <si>
    <t>M_021002</t>
  </si>
  <si>
    <t>30s/28k 7s/21k</t>
  </si>
  <si>
    <t>25s/22k 21s/26k</t>
  </si>
  <si>
    <t>E_020801-020806</t>
  </si>
  <si>
    <t>E_020801-020806 flat 촬영 중 구름의 영향받음</t>
  </si>
  <si>
    <t>F_021042-021044</t>
  </si>
  <si>
    <t>F_021042-021044 Actuator 초기화 후 포커스 에러 남/ Gmon에서 초점 조정 후 정상화</t>
  </si>
  <si>
    <t>[13:48-14:20] AUX 프로그램 오류로 인해 스크립트 멈춤/ 스크립트 재실행 후 정상화</t>
  </si>
  <si>
    <t>[12:36] 영상확인 DS9 프로그램이 자동으로 종료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</si>
</sst>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91" sqref="B91:P9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45469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190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0.35902777777777778</v>
      </c>
      <c r="D9" s="8">
        <v>2.2999999999999998</v>
      </c>
      <c r="E9" s="8">
        <v>7.7</v>
      </c>
      <c r="F9" s="8">
        <v>68.400000000000006</v>
      </c>
      <c r="G9" s="36" t="s">
        <v>185</v>
      </c>
      <c r="H9" s="8">
        <v>0.6</v>
      </c>
      <c r="I9" s="36">
        <v>76.5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1.1000000000000001</v>
      </c>
      <c r="E10" s="8">
        <v>7.1</v>
      </c>
      <c r="F10" s="8">
        <v>49.5</v>
      </c>
      <c r="G10" s="36" t="s">
        <v>186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0.81874999999999998</v>
      </c>
      <c r="D11" s="15">
        <v>1.5</v>
      </c>
      <c r="E11" s="15">
        <v>5.9</v>
      </c>
      <c r="F11" s="15">
        <v>51.8</v>
      </c>
      <c r="G11" s="36" t="s">
        <v>189</v>
      </c>
      <c r="H11" s="15">
        <v>3.2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24.459722222222222</v>
      </c>
      <c r="D12" s="19">
        <f>AVERAGE(D9:D11)</f>
        <v>1.6333333333333335</v>
      </c>
      <c r="E12" s="19">
        <f>AVERAGE(E9:E11)</f>
        <v>6.9000000000000012</v>
      </c>
      <c r="F12" s="20">
        <f>AVERAGE(F9:F11)</f>
        <v>56.566666666666663</v>
      </c>
      <c r="G12" s="21"/>
      <c r="H12" s="22">
        <f>AVERAGE(H9:H11)</f>
        <v>1.6666666666666667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182</v>
      </c>
      <c r="F16" s="27" t="s">
        <v>184</v>
      </c>
      <c r="G16" s="27" t="s">
        <v>183</v>
      </c>
      <c r="H16" s="27" t="s">
        <v>182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</v>
      </c>
      <c r="D17" s="28">
        <v>0.30138888888888887</v>
      </c>
      <c r="E17" s="28">
        <v>0.33680555555555558</v>
      </c>
      <c r="F17" s="28">
        <v>0.35902777777777778</v>
      </c>
      <c r="G17" s="28">
        <v>0.75694444444444453</v>
      </c>
      <c r="H17" s="28">
        <v>0.82291666666666663</v>
      </c>
      <c r="I17" s="28">
        <v>0.85</v>
      </c>
      <c r="J17" s="28"/>
      <c r="K17" s="28"/>
      <c r="L17" s="28"/>
      <c r="M17" s="28"/>
      <c r="N17" s="28"/>
      <c r="O17" s="28"/>
      <c r="P17" s="28">
        <v>0.8652777777777777</v>
      </c>
    </row>
    <row r="18" spans="2:16" ht="14.15" customHeight="1">
      <c r="B18" s="35" t="s">
        <v>43</v>
      </c>
      <c r="C18" s="27">
        <v>20795</v>
      </c>
      <c r="D18" s="27">
        <v>20796</v>
      </c>
      <c r="E18" s="27">
        <v>20813</v>
      </c>
      <c r="F18" s="27">
        <v>20826</v>
      </c>
      <c r="G18" s="27">
        <v>21064</v>
      </c>
      <c r="H18" s="27">
        <v>21105</v>
      </c>
      <c r="I18" s="27">
        <v>21117</v>
      </c>
      <c r="J18" s="27"/>
      <c r="K18" s="27"/>
      <c r="L18" s="27"/>
      <c r="M18" s="27"/>
      <c r="N18" s="27"/>
      <c r="O18" s="27"/>
      <c r="P18" s="27">
        <v>21130</v>
      </c>
    </row>
    <row r="19" spans="2:16" ht="14.15" customHeight="1" thickBot="1">
      <c r="B19" s="13" t="s">
        <v>44</v>
      </c>
      <c r="C19" s="29"/>
      <c r="D19" s="27">
        <v>20806</v>
      </c>
      <c r="E19" s="30">
        <v>20825</v>
      </c>
      <c r="F19" s="30">
        <v>21063</v>
      </c>
      <c r="G19" s="30">
        <v>21104</v>
      </c>
      <c r="H19" s="30">
        <v>21116</v>
      </c>
      <c r="I19" s="30">
        <v>21129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238</v>
      </c>
      <c r="G20" s="33">
        <f t="shared" si="0"/>
        <v>41</v>
      </c>
      <c r="H20" s="33">
        <f t="shared" si="0"/>
        <v>12</v>
      </c>
      <c r="I20" s="33">
        <f t="shared" si="0"/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>
        <v>0.85277777777777775</v>
      </c>
      <c r="K23" s="106">
        <v>0.85416666666666663</v>
      </c>
      <c r="L23" s="36" t="s">
        <v>50</v>
      </c>
      <c r="M23" s="130" t="s">
        <v>194</v>
      </c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>
        <v>0.85555555555555562</v>
      </c>
      <c r="K25" s="106">
        <v>0.85902777777777783</v>
      </c>
      <c r="L25" s="36" t="s">
        <v>51</v>
      </c>
      <c r="M25" s="130" t="s">
        <v>193</v>
      </c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188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0.3979166666666667</v>
      </c>
      <c r="D31" s="7">
        <v>6.3888888888888884E-2</v>
      </c>
      <c r="E31" s="7"/>
      <c r="F31" s="7"/>
      <c r="G31" s="7"/>
      <c r="H31" s="7"/>
      <c r="I31" s="7"/>
      <c r="J31" s="7"/>
      <c r="K31" s="7">
        <v>3.5416666666666666E-2</v>
      </c>
      <c r="L31" s="7"/>
      <c r="M31" s="7"/>
      <c r="N31" s="7"/>
      <c r="O31" s="48"/>
      <c r="P31" s="46">
        <f>SUM(C31:N31)</f>
        <v>0.49722222222222223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0.3979166666666667</v>
      </c>
      <c r="D34" s="110">
        <f t="shared" ref="D34:P34" si="1">D31-D32-D33</f>
        <v>6.3888888888888884E-2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3.5416666666666666E-2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0.49722222222222223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195</v>
      </c>
      <c r="D36" s="134"/>
      <c r="E36" s="134" t="s">
        <v>191</v>
      </c>
      <c r="F36" s="134"/>
      <c r="G36" s="134" t="s">
        <v>192</v>
      </c>
      <c r="H36" s="134"/>
      <c r="I36" s="134" t="s">
        <v>197</v>
      </c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196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198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168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/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-162.5</v>
      </c>
      <c r="D72" s="60">
        <v>-165.1</v>
      </c>
      <c r="E72" s="100" t="s">
        <v>120</v>
      </c>
      <c r="F72" s="60">
        <v>21.7</v>
      </c>
      <c r="G72" s="60">
        <v>20.3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-160.6</v>
      </c>
      <c r="E73" s="102" t="s">
        <v>124</v>
      </c>
      <c r="F73" s="61">
        <v>35.5</v>
      </c>
      <c r="G73" s="61">
        <v>30.1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2</v>
      </c>
      <c r="Q73" s="107"/>
    </row>
    <row r="74" spans="2:17" ht="20.149999999999999" customHeight="1">
      <c r="B74" s="100" t="s">
        <v>128</v>
      </c>
      <c r="C74" s="60">
        <v>-207.4</v>
      </c>
      <c r="D74" s="60">
        <v>-209.3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-125.5</v>
      </c>
      <c r="D75" s="60">
        <v>-131.69999999999999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31.1</v>
      </c>
      <c r="D76" s="60">
        <v>27.9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27.3</v>
      </c>
      <c r="D77" s="60">
        <v>24.5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</v>
      </c>
      <c r="D78" s="60">
        <v>22.3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23.7</v>
      </c>
      <c r="D79" s="60">
        <v>21.1</v>
      </c>
      <c r="E79" s="100" t="s">
        <v>154</v>
      </c>
      <c r="F79" s="60">
        <v>15.1</v>
      </c>
      <c r="G79" s="60">
        <v>7.8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3.5899999999999998E-5</v>
      </c>
      <c r="D80" s="64">
        <v>3.54E-5</v>
      </c>
      <c r="E80" s="102" t="s">
        <v>159</v>
      </c>
      <c r="F80" s="61">
        <v>54.3</v>
      </c>
      <c r="G80" s="61">
        <v>59.5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187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2024-06-26T21:15:22Z</dcterms:modified>
</cp:coreProperties>
</file>