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<sst xmlns="http://schemas.openxmlformats.org/spreadsheetml/2006/main" count="211" uniqueCount="199">
  <si>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</si>
  <si>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</si>
  <si>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</si>
  <si>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</si>
  <si>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</si>
  <si>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</si>
  <si>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</si>
  <si>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</si>
  <si>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</si>
  <si>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</si>
  <si>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</si>
  <si>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</si>
  <si>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</si>
  <si>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</si>
  <si>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</si>
  <si>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</si>
  <si>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</si>
  <si>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</si>
  <si>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</si>
  <si>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</si>
  <si>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</si>
  <si>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</si>
  <si>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</si>
  <si>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</si>
  <si>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</si>
  <si>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</si>
  <si>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</si>
  <si>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</si>
  <si>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</si>
  <si>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</si>
  <si>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</si>
  <si>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</si>
  <si>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</si>
  <si>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</si>
  <si>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</si>
  <si>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</si>
  <si>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</si>
  <si>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</si>
  <si>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</si>
  <si>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</si>
  <si>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</si>
  <si>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</si>
  <si>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</si>
  <si>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</si>
  <si>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</si>
  <si>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</si>
  <si>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</si>
  <si>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</si>
  <si>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</si>
  <si>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</si>
  <si>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</si>
  <si>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</si>
  <si>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</si>
  <si>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</si>
  <si>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</si>
  <si>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</si>
  <si>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</si>
  <si>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</si>
  <si>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</si>
  <si>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</si>
  <si>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</si>
  <si>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</si>
  <si>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</si>
  <si>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</si>
  <si>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</si>
  <si>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</si>
  <si>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</si>
  <si>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</si>
  <si>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</si>
  <si>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</si>
  <si>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</si>
  <si>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</si>
  <si>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</si>
  <si>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</si>
  <si>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</si>
  <si>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</si>
  <si>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</si>
  <si>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</si>
  <si>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</si>
  <si>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</si>
  <si>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</si>
  <si>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</si>
  <si>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</si>
  <si>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</si>
  <si>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</si>
  <si>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</si>
  <si>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</si>
  <si>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</si>
  <si>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</si>
  <si>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</si>
  <si>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</si>
  <si>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</si>
  <si>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</si>
  <si>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</si>
  <si>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</si>
  <si>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</si>
  <si>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</si>
  <si>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</si>
  <si>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</si>
  <si>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</si>
  <si>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</si>
  <si>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</si>
  <si>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</si>
  <si>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</si>
  <si>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</si>
  <si>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</si>
  <si>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</si>
  <si>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</si>
  <si>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</si>
  <si>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</si>
  <si>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</si>
  <si>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</si>
  <si>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</si>
  <si>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</si>
  <si>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</si>
  <si>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</si>
  <si>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</si>
  <si>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</si>
  <si>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</si>
  <si>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</si>
  <si>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</si>
  <si>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</si>
  <si>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</si>
  <si>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</si>
  <si>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</si>
  <si>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</si>
  <si>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</si>
  <si>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</si>
  <si>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</si>
  <si>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</si>
  <si>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</si>
  <si>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</si>
  <si>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</si>
  <si>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</si>
  <si>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</si>
  <si>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</si>
  <si>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</si>
  <si>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</si>
  <si>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</si>
  <si>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</si>
  <si>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</si>
  <si>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</si>
  <si>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</si>
  <si>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</si>
  <si>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</si>
  <si>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</si>
  <si>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</si>
  <si>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</si>
  <si>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</si>
  <si>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</si>
  <si>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</si>
  <si>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</si>
  <si>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</si>
  <si>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</si>
  <si>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</si>
  <si>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</si>
  <si>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</si>
  <si>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</si>
  <si>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</si>
  <si>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</si>
  <si>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</si>
  <si>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</si>
  <si>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</si>
  <si>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</si>
  <si>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</si>
  <si>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</si>
  <si>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</si>
  <si>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</si>
  <si>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</si>
  <si>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</si>
  <si>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</si>
  <si>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</si>
  <si>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</si>
  <si>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</si>
  <si>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</si>
  <si>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</si>
  <si>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</si>
  <si>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</si>
  <si>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</si>
  <si>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</si>
  <si>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</si>
  <si>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</si>
  <si>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</si>
  <si>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</si>
  <si>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BLG</t>
  </si>
  <si>
    <t>NNE</t>
  </si>
  <si>
    <t>월령 40%이상으로 방풍막 연결</t>
  </si>
  <si>
    <t>N</t>
  </si>
  <si>
    <t>B</t>
  </si>
  <si>
    <t>NNW</t>
  </si>
  <si>
    <t>김예은</t>
  </si>
  <si>
    <t>20s/22k 26s/20k</t>
  </si>
  <si>
    <t>15s/22k 20s/22k</t>
  </si>
  <si>
    <t>[13:50-14:02] obstool에서 오류메세지 없이 스크립트가 종종 멈춤/ IC S재실행해도 문제해결 안됨/ IC K 재실행 후 정상화 됨</t>
  </si>
  <si>
    <t>[19:20-19:55] 오류메세지 없이 스크립트 멈춤/ TMT스크립트를 넣은 줄 알았으나 적용이 안되어 KSP스크립트가 관측 됨</t>
  </si>
  <si>
    <t>E_020489-020490 AUX 프로그램이 멈추어 재실행 함/ Dell dome shutter가 망원경을 위치를 찾지 못해 방풍막에 가려짐</t>
  </si>
  <si>
    <t>[13:28]/ [14:32]/ [20:04] AUX 프로그램 3회 연결끊김(AUX 컴퓨터 재시작 할 때 업데이트 진행 됨)</t>
  </si>
  <si>
    <t>E_020489-020490</t>
  </si>
  <si>
    <t>옅은 구름의 영향으로 오전 플랫 건너 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</si>
</sst>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45467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>
        <v>2.7</v>
      </c>
      <c r="E9" s="8">
        <v>7</v>
      </c>
      <c r="F9" s="8">
        <v>72.099999999999994</v>
      </c>
      <c r="G9" s="36" t="s">
        <v>189</v>
      </c>
      <c r="H9" s="8">
        <v>1.3</v>
      </c>
      <c r="I9" s="36">
        <v>91.6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6.3</v>
      </c>
      <c r="F10" s="8">
        <v>64.900000000000006</v>
      </c>
      <c r="G10" s="36" t="s">
        <v>185</v>
      </c>
      <c r="H10" s="8">
        <v>6.2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1.4</v>
      </c>
      <c r="E11" s="15">
        <v>6.3</v>
      </c>
      <c r="F11" s="15">
        <v>66</v>
      </c>
      <c r="G11" s="36" t="s">
        <v>187</v>
      </c>
      <c r="H11" s="15">
        <v>1.8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1.8</v>
      </c>
      <c r="E12" s="19">
        <f>AVERAGE(E9:E11)</f>
        <v>6.5333333333333341</v>
      </c>
      <c r="F12" s="20">
        <f>AVERAGE(F9:F11)</f>
        <v>67.666666666666671</v>
      </c>
      <c r="G12" s="21"/>
      <c r="H12" s="22">
        <f>AVERAGE(H9:H11)</f>
        <v>3.1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184</v>
      </c>
      <c r="G16" s="27" t="s">
        <v>183</v>
      </c>
      <c r="H16" s="27" t="s">
        <v>182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0.31319444444444444</v>
      </c>
      <c r="D17" s="28">
        <v>0.31458333333333333</v>
      </c>
      <c r="E17" s="28">
        <v>0.3354166666666667</v>
      </c>
      <c r="F17" s="28">
        <v>0.35902777777777778</v>
      </c>
      <c r="G17" s="28">
        <v>0.75694444444444453</v>
      </c>
      <c r="H17" s="28">
        <v>0.83819444444444446</v>
      </c>
      <c r="I17" s="28">
        <v>0.85486111111111107</v>
      </c>
      <c r="J17" s="28"/>
      <c r="K17" s="28"/>
      <c r="L17" s="28"/>
      <c r="M17" s="28"/>
      <c r="N17" s="28"/>
      <c r="O17" s="28"/>
      <c r="P17" s="28">
        <v>0.85902777777777783</v>
      </c>
    </row>
    <row r="18" spans="2:16" ht="14.15" customHeight="1">
      <c r="B18" s="35" t="s">
        <v>43</v>
      </c>
      <c r="C18" s="27">
        <v>20177</v>
      </c>
      <c r="D18" s="27">
        <v>20178</v>
      </c>
      <c r="E18" s="27">
        <v>20194</v>
      </c>
      <c r="F18" s="27">
        <v>20207</v>
      </c>
      <c r="G18" s="27">
        <v>20454</v>
      </c>
      <c r="H18" s="27">
        <v>20489</v>
      </c>
      <c r="I18" s="27">
        <v>20496</v>
      </c>
      <c r="J18" s="27"/>
      <c r="K18" s="27"/>
      <c r="L18" s="27"/>
      <c r="M18" s="27"/>
      <c r="N18" s="27"/>
      <c r="O18" s="27"/>
      <c r="P18" s="27">
        <v>20501</v>
      </c>
    </row>
    <row r="19" spans="2:16" ht="14.15" customHeight="1" thickBot="1">
      <c r="B19" s="13" t="s">
        <v>44</v>
      </c>
      <c r="C19" s="29"/>
      <c r="D19" s="27">
        <v>20186</v>
      </c>
      <c r="E19" s="30">
        <v>20206</v>
      </c>
      <c r="F19" s="30">
        <v>20453</v>
      </c>
      <c r="G19" s="30">
        <v>20488</v>
      </c>
      <c r="H19" s="30">
        <v>20495</v>
      </c>
      <c r="I19" s="30">
        <v>20500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9</v>
      </c>
      <c r="E20" s="33">
        <f t="shared" ref="E20:O20" si="0">IF(ISNUMBER(E18),E19-E18+1,"")</f>
        <v>13</v>
      </c>
      <c r="F20" s="33">
        <f t="shared" si="0"/>
        <v>247</v>
      </c>
      <c r="G20" s="33">
        <f t="shared" si="0"/>
        <v>35</v>
      </c>
      <c r="H20" s="33">
        <f t="shared" si="0"/>
        <v>7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0.31944444444444448</v>
      </c>
      <c r="D23" s="106">
        <v>0.32083333333333336</v>
      </c>
      <c r="E23" s="36" t="s">
        <v>49</v>
      </c>
      <c r="F23" s="130" t="s">
        <v>191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>
        <v>0.3215277777777778</v>
      </c>
      <c r="D25" s="106">
        <v>0.32291666666666669</v>
      </c>
      <c r="E25" s="113" t="s">
        <v>175</v>
      </c>
      <c r="F25" s="133" t="s">
        <v>192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188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0.39861111111111108</v>
      </c>
      <c r="D31" s="7">
        <v>6.3888888888888884E-2</v>
      </c>
      <c r="E31" s="7"/>
      <c r="F31" s="7"/>
      <c r="G31" s="7"/>
      <c r="H31" s="7"/>
      <c r="I31" s="7"/>
      <c r="J31" s="7"/>
      <c r="K31" s="7">
        <v>3.0555555555555555E-2</v>
      </c>
      <c r="L31" s="7"/>
      <c r="M31" s="7"/>
      <c r="N31" s="7"/>
      <c r="O31" s="48"/>
      <c r="P31" s="46">
        <f>SUM(C31:N31)</f>
        <v>0.49305555555555552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0.39861111111111108</v>
      </c>
      <c r="D34" s="110">
        <f t="shared" ref="D34:P34" si="1">D31-D32-D33</f>
        <v>6.3888888888888884E-2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3.0555555555555555E-2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0.49305555555555552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197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193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1489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-165</v>
      </c>
      <c r="E72" s="100" t="s">
        <v>120</v>
      </c>
      <c r="F72" s="60">
        <v>20.8</v>
      </c>
      <c r="G72" s="60">
        <v>19.399999999999999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-160.5</v>
      </c>
      <c r="E73" s="102" t="s">
        <v>124</v>
      </c>
      <c r="F73" s="61">
        <v>37</v>
      </c>
      <c r="G73" s="61">
        <v>34.9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-208.2</v>
      </c>
      <c r="D74" s="60">
        <v>-209.9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-131.80000000000001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28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26.7</v>
      </c>
      <c r="D77" s="60">
        <v>24.4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24.4</v>
      </c>
      <c r="D78" s="60">
        <v>22.2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23.1</v>
      </c>
      <c r="D79" s="60">
        <v>21</v>
      </c>
      <c r="E79" s="100" t="s">
        <v>154</v>
      </c>
      <c r="F79" s="60">
        <v>9.8000000000000007</v>
      </c>
      <c r="G79" s="60">
        <v>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3.5899999999999998E-5</v>
      </c>
      <c r="D80" s="64">
        <v>3.4600000000000001E-5</v>
      </c>
      <c r="E80" s="102" t="s">
        <v>159</v>
      </c>
      <c r="F80" s="61">
        <v>52.6</v>
      </c>
      <c r="G80" s="61">
        <v>69.400000000000006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2024-06-24T21:21:13Z</dcterms:modified>
</cp:coreProperties>
</file>