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6\"/>
    </mc:Choice>
  </mc:AlternateContent>
  <bookViews>
    <workbookView xWindow="0" yWindow="0" windowWidth="17040" windowHeight="1236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<sst xmlns="http://schemas.openxmlformats.org/spreadsheetml/2006/main" count="224" uniqueCount="211">
  <si>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</si>
  <si>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</si>
  <si>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</si>
  <si>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</si>
  <si>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</si>
  <si>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</si>
  <si>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</si>
  <si>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</si>
  <si>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</si>
  <si>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</si>
  <si>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</si>
  <si>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</si>
  <si>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</si>
  <si>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</si>
  <si>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</si>
  <si>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</si>
  <si>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</si>
  <si>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</si>
  <si>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</si>
  <si>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</si>
  <si>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</si>
  <si>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</si>
  <si>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</si>
  <si>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</si>
  <si>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</si>
  <si>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</si>
  <si>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</si>
  <si>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</si>
  <si>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</si>
  <si>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</si>
  <si>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</si>
  <si>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</si>
  <si>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</si>
  <si>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</si>
  <si>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</si>
  <si>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</si>
  <si>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</si>
  <si>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</si>
  <si>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</si>
  <si>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</si>
  <si>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</si>
  <si>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</si>
  <si>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</si>
  <si>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</si>
  <si>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</si>
  <si>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</si>
  <si>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</si>
  <si>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</si>
  <si>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</si>
  <si>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</si>
  <si>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</si>
  <si>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</si>
  <si>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</si>
  <si>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</si>
  <si>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</si>
  <si>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</si>
  <si>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</si>
  <si>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</si>
  <si>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</si>
  <si>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</si>
  <si>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</si>
  <si>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</si>
  <si>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</si>
  <si>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</si>
  <si>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</si>
  <si>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</si>
  <si>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</si>
  <si>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</si>
  <si>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</si>
  <si>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</si>
  <si>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</si>
  <si>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</si>
  <si>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</si>
  <si>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</si>
  <si>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</si>
  <si>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</si>
  <si>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</si>
  <si>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</si>
  <si>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</si>
  <si>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</si>
  <si>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</si>
  <si>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</si>
  <si>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</si>
  <si>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</si>
  <si>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</si>
  <si>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</si>
  <si>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</si>
  <si>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</si>
  <si>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</si>
  <si>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</si>
  <si>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</si>
  <si>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</si>
  <si>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</si>
  <si>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</si>
  <si>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</si>
  <si>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</si>
  <si>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</si>
  <si>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</si>
  <si>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</si>
  <si>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</si>
  <si>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</si>
  <si>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</si>
  <si>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</si>
  <si>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</si>
  <si>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</si>
  <si>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</si>
  <si>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</si>
  <si>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</si>
  <si>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</si>
  <si>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</si>
  <si>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</si>
  <si>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</si>
  <si>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</si>
  <si>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</si>
  <si>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</si>
  <si>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</si>
  <si>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</si>
  <si>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</si>
  <si>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</si>
  <si>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</si>
  <si>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</si>
  <si>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</si>
  <si>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</si>
  <si>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</si>
  <si>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</si>
  <si>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</si>
  <si>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</si>
  <si>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</si>
  <si>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</si>
  <si>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</si>
  <si>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</si>
  <si>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</si>
  <si>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</si>
  <si>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</si>
  <si>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</si>
  <si>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</si>
  <si>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</si>
  <si>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</si>
  <si>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</si>
  <si>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</si>
  <si>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</si>
  <si>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</si>
  <si>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</si>
  <si>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</si>
  <si>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</si>
  <si>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</si>
  <si>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</si>
  <si>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</si>
  <si>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</si>
  <si>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</si>
  <si>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</si>
  <si>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</si>
  <si>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</si>
  <si>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</si>
  <si>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</si>
  <si>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</si>
  <si>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</si>
  <si>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</si>
  <si>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</si>
  <si>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</si>
  <si>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</si>
  <si>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</si>
  <si>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</si>
  <si>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</si>
  <si>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</si>
  <si>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</si>
  <si>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</si>
  <si>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</si>
  <si>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</si>
  <si>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</si>
  <si>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</si>
  <si>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</si>
  <si>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</si>
  <si>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</si>
  <si>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</si>
  <si>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</si>
  <si>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</si>
  <si>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</si>
  <si>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</si>
  <si>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</si>
  <si>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</si>
  <si>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</si>
  <si>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정예솜</t>
  </si>
  <si>
    <t>TMT</t>
  </si>
  <si>
    <t>KSP</t>
  </si>
  <si>
    <t>-</t>
  </si>
  <si>
    <t>BLG</t>
  </si>
  <si>
    <t>구름으로 인한 저녁/ 새벽 flat 건너뜀</t>
  </si>
  <si>
    <t>월령 40%이상으로 방풍막 연결</t>
  </si>
  <si>
    <t>B</t>
  </si>
  <si>
    <t>tmux_all 실행 1회</t>
  </si>
  <si>
    <t>NNW</t>
  </si>
  <si>
    <t>[09:35] 짙은 구름으로 인한 관측 대기/ [10:26] 관측 재개</t>
  </si>
  <si>
    <t>M_019337</t>
  </si>
  <si>
    <t>M_019337 IC S crash로 파일 없음</t>
  </si>
  <si>
    <t>C_019269-019339</t>
  </si>
  <si>
    <t>C_019345-019347</t>
  </si>
  <si>
    <t>C_019355</t>
  </si>
  <si>
    <t>C_019362-019371</t>
  </si>
  <si>
    <t>[12:19] 짙은 구름으로 인한 관측 대기/ [13:45] 관측 재개</t>
  </si>
  <si>
    <t>C_019372-019389</t>
  </si>
  <si>
    <t>C_019394-019412</t>
  </si>
  <si>
    <t>[15:16] 짙은 구름으로 인한 관측 대기/ [16:48] 관측 재개</t>
  </si>
  <si>
    <t>C_019412-019416</t>
  </si>
  <si>
    <t>[16:57] 짙은 구름으로 인한 관측 대기/ [17:39] 관측 재개</t>
  </si>
  <si>
    <t>C_019416-019424</t>
  </si>
  <si>
    <t>[17:57] 짙은 구름으로 인한 관측 대기/ [18:46] 관측 재개</t>
  </si>
  <si>
    <t>C_019425-019431</t>
  </si>
  <si>
    <t>[19:38] 짙은 구름으로 인한 관측 대기 후 종료</t>
  </si>
  <si>
    <t>C_019438-019448</t>
  </si>
  <si>
    <t>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</si>
</sst>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40" zoomScaleNormal="140" workbookViewId="0">
      <selection activeCell="O76" sqref="O76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2" t="s">
        <v>0</v>
      </c>
      <c r="C2" s="12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3">
        <v>45462</v>
      </c>
      <c r="D3" s="124"/>
      <c r="E3" s="1"/>
      <c r="F3" s="1"/>
      <c r="G3" s="1"/>
      <c r="H3" s="1"/>
      <c r="I3" s="1"/>
      <c r="J3" s="1"/>
      <c r="K3" s="66" t="s">
        <v>2</v>
      </c>
      <c r="L3" s="125">
        <f>(P31-(P32+P33))/P31*100</f>
        <v>53.206997084548114</v>
      </c>
      <c r="M3" s="125"/>
      <c r="N3" s="66" t="s">
        <v>3</v>
      </c>
      <c r="O3" s="125">
        <f>(P31-P33)/P31*100</f>
        <v>100</v>
      </c>
      <c r="P3" s="125"/>
    </row>
    <row r="4" spans="2:16" ht="14.25" customHeight="1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2" t="s">
        <v>6</v>
      </c>
      <c r="C7" s="12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0.35833333333333334</v>
      </c>
      <c r="D9" s="8">
        <v>1.9</v>
      </c>
      <c r="E9" s="8">
        <v>6.7</v>
      </c>
      <c r="F9" s="8">
        <v>58.7</v>
      </c>
      <c r="G9" s="36" t="s">
        <v>191</v>
      </c>
      <c r="H9" s="8">
        <v>0.9</v>
      </c>
      <c r="I9" s="36">
        <v>94.4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>
        <v>1.8</v>
      </c>
      <c r="E10" s="8">
        <v>5</v>
      </c>
      <c r="F10" s="8">
        <v>58.4</v>
      </c>
      <c r="G10" s="36" t="s">
        <v>210</v>
      </c>
      <c r="H10" s="8">
        <v>1.4</v>
      </c>
      <c r="I10" s="11"/>
      <c r="J10" s="9">
        <f>IF(L10, 1, 0) + IF(M10, 2, 0) + IF(N10, 4, 0) + IF(O10, 8, 0) + IF(P10, 16, 0)</f>
        <v>1</v>
      </c>
      <c r="K10" s="12" t="b">
        <v>0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0.81805555555555554</v>
      </c>
      <c r="D11" s="15" t="s">
        <v>185</v>
      </c>
      <c r="E11" s="15">
        <v>5.3</v>
      </c>
      <c r="F11" s="15">
        <v>61.6</v>
      </c>
      <c r="G11" s="36" t="s">
        <v>191</v>
      </c>
      <c r="H11" s="15">
        <v>1</v>
      </c>
      <c r="I11" s="16"/>
      <c r="J11" s="9">
        <f>IF(L11, 1, 0) + IF(M11, 2, 0) + IF(N11, 4, 0) + IF(O11, 8, 0) + IF(P11, 16, 0)</f>
        <v>8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24.459722222222222</v>
      </c>
      <c r="D12" s="19">
        <f>AVERAGE(D9:D11)</f>
        <v>1.85</v>
      </c>
      <c r="E12" s="19">
        <f>AVERAGE(E9:E11)</f>
        <v>5.666666666666667</v>
      </c>
      <c r="F12" s="20">
        <f>AVERAGE(F9:F11)</f>
        <v>59.566666666666663</v>
      </c>
      <c r="G12" s="21"/>
      <c r="H12" s="22">
        <f>AVERAGE(H9:H11)</f>
        <v>1.0999999999999999</v>
      </c>
      <c r="I12" s="23"/>
      <c r="J12" s="24">
        <f>AVERAGE(J9:J11)</f>
        <v>3.3333333333333335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2" t="s">
        <v>25</v>
      </c>
      <c r="C14" s="12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183</v>
      </c>
      <c r="F16" s="27" t="s">
        <v>184</v>
      </c>
      <c r="G16" s="27" t="s">
        <v>186</v>
      </c>
      <c r="H16" s="27" t="s">
        <v>184</v>
      </c>
      <c r="I16" s="27" t="s">
        <v>166</v>
      </c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0.29930555555555555</v>
      </c>
      <c r="D17" s="28">
        <v>0.3</v>
      </c>
      <c r="E17" s="28">
        <v>0.33749999999999997</v>
      </c>
      <c r="F17" s="28">
        <v>0.3576388888888889</v>
      </c>
      <c r="G17" s="28">
        <v>0.38194444444444442</v>
      </c>
      <c r="H17" s="28">
        <v>0.79236111111111107</v>
      </c>
      <c r="I17" s="28">
        <v>0.84027777777777779</v>
      </c>
      <c r="J17" s="28"/>
      <c r="K17" s="28"/>
      <c r="L17" s="28"/>
      <c r="M17" s="28"/>
      <c r="N17" s="28"/>
      <c r="O17" s="28"/>
      <c r="P17" s="28">
        <v>0.84375</v>
      </c>
    </row>
    <row r="18" spans="2:16" ht="14.15" customHeight="1">
      <c r="B18" s="35" t="s">
        <v>43</v>
      </c>
      <c r="C18" s="27">
        <v>19263</v>
      </c>
      <c r="D18" s="27">
        <v>19264</v>
      </c>
      <c r="E18" s="27">
        <v>19280</v>
      </c>
      <c r="F18" s="27">
        <v>19293</v>
      </c>
      <c r="G18" s="27">
        <v>19308</v>
      </c>
      <c r="H18" s="27">
        <v>19432</v>
      </c>
      <c r="I18" s="27">
        <v>19449</v>
      </c>
      <c r="J18" s="27"/>
      <c r="K18" s="27"/>
      <c r="L18" s="27"/>
      <c r="M18" s="27"/>
      <c r="N18" s="27"/>
      <c r="O18" s="27"/>
      <c r="P18" s="27">
        <v>19454</v>
      </c>
    </row>
    <row r="19" spans="2:16" ht="14.15" customHeight="1" thickBot="1">
      <c r="B19" s="13" t="s">
        <v>44</v>
      </c>
      <c r="C19" s="29"/>
      <c r="D19" s="27">
        <v>19268</v>
      </c>
      <c r="E19" s="30">
        <v>19292</v>
      </c>
      <c r="F19" s="30">
        <v>19307</v>
      </c>
      <c r="G19" s="30">
        <v>19431</v>
      </c>
      <c r="H19" s="30">
        <v>19448</v>
      </c>
      <c r="I19" s="30">
        <v>19453</v>
      </c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13</v>
      </c>
      <c r="F20" s="33">
        <f t="shared" si="0"/>
        <v>15</v>
      </c>
      <c r="G20" s="33">
        <f t="shared" si="0"/>
        <v>124</v>
      </c>
      <c r="H20" s="33">
        <f t="shared" si="0"/>
        <v>17</v>
      </c>
      <c r="I20" s="33">
        <f t="shared" si="0"/>
        <v>5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1" t="s">
        <v>46</v>
      </c>
      <c r="C22" s="35" t="s">
        <v>21</v>
      </c>
      <c r="D22" s="35" t="s">
        <v>23</v>
      </c>
      <c r="E22" s="35" t="s">
        <v>47</v>
      </c>
      <c r="F22" s="132" t="s">
        <v>48</v>
      </c>
      <c r="G22" s="132"/>
      <c r="H22" s="132"/>
      <c r="I22" s="132"/>
      <c r="J22" s="35" t="s">
        <v>21</v>
      </c>
      <c r="K22" s="35" t="s">
        <v>23</v>
      </c>
      <c r="L22" s="35" t="s">
        <v>47</v>
      </c>
      <c r="M22" s="132" t="s">
        <v>48</v>
      </c>
      <c r="N22" s="132"/>
      <c r="O22" s="132"/>
      <c r="P22" s="132"/>
    </row>
    <row r="23" spans="2:16" ht="13.5" customHeight="1">
      <c r="B23" s="131"/>
      <c r="C23" s="106"/>
      <c r="D23" s="106"/>
      <c r="E23" s="36" t="s">
        <v>49</v>
      </c>
      <c r="F23" s="130"/>
      <c r="G23" s="130"/>
      <c r="H23" s="130"/>
      <c r="I23" s="130"/>
      <c r="J23" s="106"/>
      <c r="K23" s="106"/>
      <c r="L23" s="36" t="s">
        <v>50</v>
      </c>
      <c r="M23" s="130"/>
      <c r="N23" s="130"/>
      <c r="O23" s="130"/>
      <c r="P23" s="130"/>
    </row>
    <row r="24" spans="2:16" ht="13.5" customHeight="1">
      <c r="B24" s="131"/>
      <c r="C24" s="106"/>
      <c r="D24" s="106"/>
      <c r="E24" s="113" t="s">
        <v>174</v>
      </c>
      <c r="F24" s="130"/>
      <c r="G24" s="130"/>
      <c r="H24" s="130"/>
      <c r="I24" s="130"/>
      <c r="J24" s="106"/>
      <c r="K24" s="106"/>
      <c r="L24" s="36" t="s">
        <v>181</v>
      </c>
      <c r="M24" s="130"/>
      <c r="N24" s="130"/>
      <c r="O24" s="130"/>
      <c r="P24" s="130"/>
    </row>
    <row r="25" spans="2:16" ht="13.5" customHeight="1">
      <c r="B25" s="131"/>
      <c r="C25" s="106"/>
      <c r="D25" s="106"/>
      <c r="E25" s="113" t="s">
        <v>175</v>
      </c>
      <c r="F25" s="133"/>
      <c r="G25" s="130"/>
      <c r="H25" s="130"/>
      <c r="I25" s="130"/>
      <c r="J25" s="106"/>
      <c r="K25" s="106"/>
      <c r="L25" s="36" t="s">
        <v>51</v>
      </c>
      <c r="M25" s="130"/>
      <c r="N25" s="130"/>
      <c r="O25" s="130"/>
      <c r="P25" s="130"/>
    </row>
    <row r="26" spans="2:16" ht="13.5" customHeight="1">
      <c r="B26" s="131"/>
      <c r="C26" s="106"/>
      <c r="D26" s="106"/>
      <c r="E26" s="113" t="s">
        <v>168</v>
      </c>
      <c r="F26" s="130"/>
      <c r="G26" s="130"/>
      <c r="H26" s="130"/>
      <c r="I26" s="130"/>
      <c r="J26" s="106"/>
      <c r="K26" s="106"/>
      <c r="L26" s="36" t="s">
        <v>189</v>
      </c>
      <c r="M26" s="130"/>
      <c r="N26" s="130"/>
      <c r="O26" s="130"/>
      <c r="P26" s="130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2" t="s">
        <v>52</v>
      </c>
      <c r="C28" s="122"/>
      <c r="D28" s="1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0.39583333333333331</v>
      </c>
      <c r="D30" s="43">
        <v>6.3888888888888884E-2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0.4597222222222222</v>
      </c>
    </row>
    <row r="31" spans="2:16" ht="14.15" customHeight="1">
      <c r="B31" s="37" t="s">
        <v>173</v>
      </c>
      <c r="C31" s="47">
        <v>0.40972222222222227</v>
      </c>
      <c r="D31" s="7">
        <v>4.7222222222222221E-2</v>
      </c>
      <c r="E31" s="7"/>
      <c r="F31" s="7"/>
      <c r="G31" s="7"/>
      <c r="H31" s="7"/>
      <c r="I31" s="7"/>
      <c r="J31" s="7"/>
      <c r="K31" s="7">
        <v>1.9444444444444445E-2</v>
      </c>
      <c r="L31" s="7"/>
      <c r="M31" s="7"/>
      <c r="N31" s="7"/>
      <c r="O31" s="48"/>
      <c r="P31" s="46">
        <f>SUM(C31:N31)</f>
        <v>0.47638888888888892</v>
      </c>
    </row>
    <row r="32" spans="2:16" ht="14.15" customHeight="1">
      <c r="B32" s="37" t="s">
        <v>67</v>
      </c>
      <c r="C32" s="49">
        <v>0.22222222222222221</v>
      </c>
      <c r="D32" s="50">
        <v>6.9444444444444447E-4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0.22291666666666665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0.18750000000000006</v>
      </c>
      <c r="D34" s="110">
        <f t="shared" ref="D34:P34" si="1">D31-D32-D33</f>
        <v>4.6527777777777779E-2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1.9444444444444445E-2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0.25347222222222227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2" t="s">
        <v>69</v>
      </c>
      <c r="C36" s="134" t="s">
        <v>195</v>
      </c>
      <c r="D36" s="134"/>
      <c r="E36" s="134" t="s">
        <v>193</v>
      </c>
      <c r="F36" s="134"/>
      <c r="G36" s="134" t="s">
        <v>196</v>
      </c>
      <c r="H36" s="134"/>
      <c r="I36" s="134" t="s">
        <v>197</v>
      </c>
      <c r="J36" s="134"/>
      <c r="K36" s="134" t="s">
        <v>198</v>
      </c>
      <c r="L36" s="134"/>
      <c r="M36" s="134" t="s">
        <v>200</v>
      </c>
      <c r="N36" s="134"/>
      <c r="O36" s="134" t="s">
        <v>201</v>
      </c>
      <c r="P36" s="134"/>
    </row>
    <row r="37" spans="2:16" ht="18" customHeight="1">
      <c r="B37" s="143"/>
      <c r="C37" s="134" t="s">
        <v>203</v>
      </c>
      <c r="D37" s="134"/>
      <c r="E37" s="134" t="s">
        <v>205</v>
      </c>
      <c r="F37" s="134"/>
      <c r="G37" s="134" t="s">
        <v>207</v>
      </c>
      <c r="H37" s="134"/>
      <c r="I37" s="134" t="s">
        <v>209</v>
      </c>
      <c r="J37" s="134"/>
      <c r="K37" s="134"/>
      <c r="L37" s="134"/>
      <c r="M37" s="134"/>
      <c r="N37" s="134"/>
      <c r="O37" s="134"/>
      <c r="P37" s="134"/>
    </row>
    <row r="38" spans="2:16" ht="18" customHeight="1">
      <c r="B38" s="143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</row>
    <row r="39" spans="2:16" ht="18" customHeight="1">
      <c r="B39" s="143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</row>
    <row r="40" spans="2:16" ht="18" customHeight="1">
      <c r="B40" s="143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</row>
    <row r="41" spans="2:16" ht="18" customHeight="1">
      <c r="B41" s="144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35" t="s">
        <v>70</v>
      </c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7"/>
    </row>
    <row r="44" spans="2:16" ht="14.15" customHeight="1">
      <c r="B44" s="138" t="s">
        <v>187</v>
      </c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40"/>
    </row>
    <row r="45" spans="2:16" ht="14.15" customHeight="1">
      <c r="B45" s="138" t="s">
        <v>192</v>
      </c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40"/>
    </row>
    <row r="46" spans="2:16" ht="14.15" customHeight="1">
      <c r="B46" s="138" t="s">
        <v>194</v>
      </c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40"/>
    </row>
    <row r="47" spans="2:16" ht="14.15" customHeight="1">
      <c r="B47" s="141" t="s">
        <v>199</v>
      </c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40"/>
    </row>
    <row r="48" spans="2:16" ht="14.15" customHeight="1">
      <c r="B48" s="141" t="s">
        <v>202</v>
      </c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40"/>
    </row>
    <row r="49" spans="2:16" ht="14.15" customHeight="1">
      <c r="B49" s="138" t="s">
        <v>204</v>
      </c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40"/>
    </row>
    <row r="50" spans="2:16" ht="14.15" customHeight="1">
      <c r="B50" s="138" t="s">
        <v>206</v>
      </c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40"/>
    </row>
    <row r="51" spans="2:16" ht="14.15" customHeight="1">
      <c r="B51" s="138" t="s">
        <v>208</v>
      </c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40"/>
    </row>
    <row r="52" spans="2:16" ht="14.15" customHeight="1">
      <c r="B52" s="158"/>
      <c r="C52" s="159"/>
      <c r="D52" s="159"/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60"/>
    </row>
    <row r="53" spans="2:16" ht="14.15" customHeight="1" thickBot="1">
      <c r="B53" s="166" t="s">
        <v>171</v>
      </c>
      <c r="C53" s="167"/>
      <c r="D53" s="115"/>
      <c r="E53" s="115"/>
      <c r="F53" s="115"/>
      <c r="G53" s="168"/>
      <c r="H53" s="167"/>
      <c r="I53" s="167"/>
      <c r="J53" s="167"/>
      <c r="K53" s="167"/>
      <c r="L53" s="167"/>
      <c r="M53" s="167"/>
      <c r="N53" s="167"/>
      <c r="O53" s="167"/>
      <c r="P53" s="169"/>
    </row>
    <row r="54" spans="2:16" ht="14.15" customHeight="1" thickTop="1" thickBot="1">
      <c r="B54" s="161" t="s">
        <v>176</v>
      </c>
      <c r="C54" s="162"/>
      <c r="D54" s="162"/>
      <c r="E54" s="162"/>
      <c r="F54" s="112">
        <v>948</v>
      </c>
      <c r="G54" s="163"/>
      <c r="H54" s="164"/>
      <c r="I54" s="164"/>
      <c r="J54" s="164"/>
      <c r="K54" s="164"/>
      <c r="L54" s="164"/>
      <c r="M54" s="164"/>
      <c r="N54" s="164"/>
      <c r="O54" s="164"/>
      <c r="P54" s="165"/>
    </row>
    <row r="55" spans="2:16" ht="13.5" customHeight="1" thickTop="1"/>
    <row r="56" spans="2:16" ht="17.25" customHeight="1">
      <c r="B56" s="145" t="s">
        <v>71</v>
      </c>
      <c r="C56" s="145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46" t="s">
        <v>72</v>
      </c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8"/>
      <c r="N57" s="149" t="s">
        <v>73</v>
      </c>
      <c r="O57" s="147"/>
      <c r="P57" s="150"/>
    </row>
    <row r="58" spans="2:16" ht="17.149999999999999" customHeight="1">
      <c r="B58" s="151" t="s">
        <v>74</v>
      </c>
      <c r="C58" s="152"/>
      <c r="D58" s="153"/>
      <c r="E58" s="151" t="s">
        <v>75</v>
      </c>
      <c r="F58" s="152"/>
      <c r="G58" s="153"/>
      <c r="H58" s="152" t="s">
        <v>76</v>
      </c>
      <c r="I58" s="152"/>
      <c r="J58" s="152"/>
      <c r="K58" s="154" t="s">
        <v>77</v>
      </c>
      <c r="L58" s="152"/>
      <c r="M58" s="155"/>
      <c r="N58" s="156"/>
      <c r="O58" s="152"/>
      <c r="P58" s="157"/>
    </row>
    <row r="59" spans="2:16" ht="20.149999999999999" customHeight="1">
      <c r="B59" s="170" t="s">
        <v>78</v>
      </c>
      <c r="C59" s="171"/>
      <c r="D59" s="58" t="b">
        <v>1</v>
      </c>
      <c r="E59" s="170" t="s">
        <v>79</v>
      </c>
      <c r="F59" s="171"/>
      <c r="G59" s="58" t="b">
        <v>1</v>
      </c>
      <c r="H59" s="172" t="s">
        <v>80</v>
      </c>
      <c r="I59" s="171"/>
      <c r="J59" s="58" t="b">
        <v>1</v>
      </c>
      <c r="K59" s="172" t="s">
        <v>81</v>
      </c>
      <c r="L59" s="171"/>
      <c r="M59" s="58" t="b">
        <v>1</v>
      </c>
      <c r="N59" s="173" t="s">
        <v>82</v>
      </c>
      <c r="O59" s="171"/>
      <c r="P59" s="58" t="b">
        <v>1</v>
      </c>
    </row>
    <row r="60" spans="2:16" ht="20.149999999999999" customHeight="1">
      <c r="B60" s="170" t="s">
        <v>83</v>
      </c>
      <c r="C60" s="171"/>
      <c r="D60" s="58" t="b">
        <v>1</v>
      </c>
      <c r="E60" s="170" t="s">
        <v>84</v>
      </c>
      <c r="F60" s="171"/>
      <c r="G60" s="58" t="b">
        <v>1</v>
      </c>
      <c r="H60" s="172" t="s">
        <v>85</v>
      </c>
      <c r="I60" s="171"/>
      <c r="J60" s="58" t="b">
        <v>1</v>
      </c>
      <c r="K60" s="172" t="s">
        <v>86</v>
      </c>
      <c r="L60" s="171"/>
      <c r="M60" s="58" t="b">
        <v>1</v>
      </c>
      <c r="N60" s="173" t="s">
        <v>87</v>
      </c>
      <c r="O60" s="171"/>
      <c r="P60" s="58" t="b">
        <v>1</v>
      </c>
    </row>
    <row r="61" spans="2:16" ht="20.149999999999999" customHeight="1">
      <c r="B61" s="170" t="s">
        <v>88</v>
      </c>
      <c r="C61" s="171"/>
      <c r="D61" s="58" t="b">
        <v>1</v>
      </c>
      <c r="E61" s="170" t="s">
        <v>89</v>
      </c>
      <c r="F61" s="171"/>
      <c r="G61" s="58" t="b">
        <v>1</v>
      </c>
      <c r="H61" s="172" t="s">
        <v>90</v>
      </c>
      <c r="I61" s="171"/>
      <c r="J61" s="58" t="b">
        <v>1</v>
      </c>
      <c r="K61" s="172" t="s">
        <v>91</v>
      </c>
      <c r="L61" s="171"/>
      <c r="M61" s="58" t="b">
        <v>1</v>
      </c>
      <c r="N61" s="173" t="s">
        <v>92</v>
      </c>
      <c r="O61" s="171"/>
      <c r="P61" s="58" t="b">
        <v>1</v>
      </c>
    </row>
    <row r="62" spans="2:16" ht="20.149999999999999" customHeight="1">
      <c r="B62" s="172" t="s">
        <v>90</v>
      </c>
      <c r="C62" s="171"/>
      <c r="D62" s="58" t="b">
        <v>1</v>
      </c>
      <c r="E62" s="170" t="s">
        <v>93</v>
      </c>
      <c r="F62" s="171"/>
      <c r="G62" s="58" t="b">
        <v>1</v>
      </c>
      <c r="H62" s="172" t="s">
        <v>94</v>
      </c>
      <c r="I62" s="171"/>
      <c r="J62" s="58" t="b">
        <v>0</v>
      </c>
      <c r="K62" s="172" t="s">
        <v>95</v>
      </c>
      <c r="L62" s="171"/>
      <c r="M62" s="58" t="b">
        <v>1</v>
      </c>
      <c r="N62" s="173" t="s">
        <v>85</v>
      </c>
      <c r="O62" s="171"/>
      <c r="P62" s="58" t="b">
        <v>1</v>
      </c>
    </row>
    <row r="63" spans="2:16" ht="20.149999999999999" customHeight="1">
      <c r="B63" s="172" t="s">
        <v>96</v>
      </c>
      <c r="C63" s="171"/>
      <c r="D63" s="58" t="b">
        <v>1</v>
      </c>
      <c r="E63" s="170" t="s">
        <v>97</v>
      </c>
      <c r="F63" s="171"/>
      <c r="G63" s="58" t="b">
        <v>1</v>
      </c>
      <c r="H63" s="68"/>
      <c r="I63" s="69"/>
      <c r="J63" s="70"/>
      <c r="K63" s="172" t="s">
        <v>98</v>
      </c>
      <c r="L63" s="171"/>
      <c r="M63" s="58" t="b">
        <v>1</v>
      </c>
      <c r="N63" s="173" t="s">
        <v>169</v>
      </c>
      <c r="O63" s="171"/>
      <c r="P63" s="58" t="b">
        <v>1</v>
      </c>
    </row>
    <row r="64" spans="2:16" ht="20.149999999999999" customHeight="1">
      <c r="B64" s="172" t="s">
        <v>99</v>
      </c>
      <c r="C64" s="171"/>
      <c r="D64" s="58" t="b">
        <v>0</v>
      </c>
      <c r="E64" s="170" t="s">
        <v>100</v>
      </c>
      <c r="F64" s="171"/>
      <c r="G64" s="58" t="b">
        <v>1</v>
      </c>
      <c r="H64" s="71"/>
      <c r="I64" s="72"/>
      <c r="J64" s="73"/>
      <c r="K64" s="180" t="s">
        <v>101</v>
      </c>
      <c r="L64" s="181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70" t="s">
        <v>164</v>
      </c>
      <c r="F65" s="171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4" t="s">
        <v>107</v>
      </c>
      <c r="C69" s="174"/>
      <c r="D69" s="81"/>
      <c r="E69" s="81"/>
      <c r="F69" s="176" t="s">
        <v>108</v>
      </c>
      <c r="G69" s="178" t="s">
        <v>109</v>
      </c>
      <c r="H69" s="81"/>
      <c r="I69" s="174" t="s">
        <v>110</v>
      </c>
      <c r="J69" s="174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75"/>
      <c r="C70" s="175"/>
      <c r="D70" s="85"/>
      <c r="E70" s="86"/>
      <c r="F70" s="177"/>
      <c r="G70" s="179"/>
      <c r="H70" s="87"/>
      <c r="I70" s="175"/>
      <c r="J70" s="175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177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-161.69999999999999</v>
      </c>
      <c r="D72" s="60">
        <v>-164.6</v>
      </c>
      <c r="E72" s="100" t="s">
        <v>120</v>
      </c>
      <c r="F72" s="60">
        <v>20.2</v>
      </c>
      <c r="G72" s="60">
        <v>19.2</v>
      </c>
      <c r="H72" s="101"/>
      <c r="I72" s="97" t="s">
        <v>121</v>
      </c>
      <c r="J72" s="59">
        <v>0</v>
      </c>
      <c r="K72" s="98" t="s">
        <v>178</v>
      </c>
      <c r="L72" s="59">
        <v>0</v>
      </c>
      <c r="M72" s="98" t="s">
        <v>122</v>
      </c>
      <c r="N72" s="59">
        <v>0</v>
      </c>
      <c r="O72" s="98" t="s">
        <v>180</v>
      </c>
      <c r="P72" s="59">
        <v>0</v>
      </c>
      <c r="Q72" s="107"/>
    </row>
    <row r="73" spans="2:17" ht="20.149999999999999" customHeight="1">
      <c r="B73" s="100" t="s">
        <v>123</v>
      </c>
      <c r="C73" s="60">
        <v>-158</v>
      </c>
      <c r="D73" s="60">
        <v>-160.1</v>
      </c>
      <c r="E73" s="102" t="s">
        <v>124</v>
      </c>
      <c r="F73" s="61">
        <v>34</v>
      </c>
      <c r="G73" s="61">
        <v>31.3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179</v>
      </c>
      <c r="P73" s="59">
        <v>0</v>
      </c>
      <c r="Q73" s="107"/>
    </row>
    <row r="74" spans="2:17" ht="20.149999999999999" customHeight="1">
      <c r="B74" s="100" t="s">
        <v>128</v>
      </c>
      <c r="C74" s="60">
        <v>-207.3</v>
      </c>
      <c r="D74" s="60">
        <v>-208.9</v>
      </c>
      <c r="E74" s="102" t="s">
        <v>129</v>
      </c>
      <c r="F74" s="62">
        <v>20</v>
      </c>
      <c r="G74" s="62">
        <v>20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-125.3</v>
      </c>
      <c r="D75" s="60">
        <v>-130.80000000000001</v>
      </c>
      <c r="E75" s="102" t="s">
        <v>134</v>
      </c>
      <c r="F75" s="62">
        <v>35</v>
      </c>
      <c r="G75" s="62">
        <v>35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29.9</v>
      </c>
      <c r="D76" s="60">
        <v>28.2</v>
      </c>
      <c r="E76" s="102" t="s">
        <v>139</v>
      </c>
      <c r="F76" s="62">
        <v>40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26</v>
      </c>
      <c r="D77" s="60">
        <v>24.5</v>
      </c>
      <c r="E77" s="102" t="s">
        <v>144</v>
      </c>
      <c r="F77" s="62">
        <v>255</v>
      </c>
      <c r="G77" s="62">
        <v>250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23.6</v>
      </c>
      <c r="D78" s="60">
        <v>22.2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22.3</v>
      </c>
      <c r="D79" s="60">
        <v>21</v>
      </c>
      <c r="E79" s="100" t="s">
        <v>154</v>
      </c>
      <c r="F79" s="60">
        <v>15.3</v>
      </c>
      <c r="G79" s="60">
        <v>8.9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3.6000000000000001E-5</v>
      </c>
      <c r="D80" s="64">
        <v>3.5200000000000002E-5</v>
      </c>
      <c r="E80" s="102" t="s">
        <v>159</v>
      </c>
      <c r="F80" s="61">
        <v>47.3</v>
      </c>
      <c r="G80" s="61">
        <v>58.3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26" t="s">
        <v>163</v>
      </c>
      <c r="C84" s="126"/>
    </row>
    <row r="85" spans="2:16" ht="15" customHeight="1">
      <c r="B85" s="127" t="s">
        <v>188</v>
      </c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9"/>
    </row>
    <row r="86" spans="2:16" ht="15" customHeight="1">
      <c r="B86" s="116" t="s">
        <v>190</v>
      </c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>
      <c r="B87" s="116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8"/>
    </row>
    <row r="88" spans="2:16" ht="15" customHeight="1">
      <c r="B88" s="116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>
      <c r="B89" s="116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>
      <c r="B99" s="119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2024-06-19T20:23:03Z</dcterms:modified>
</cp:coreProperties>
</file>