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<sst xmlns="http://schemas.openxmlformats.org/spreadsheetml/2006/main" count="223" uniqueCount="210">
  <si>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</si>
  <si>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</si>
  <si>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</si>
  <si>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</si>
  <si>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</si>
  <si>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</si>
  <si>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</si>
  <si>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</si>
  <si>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</si>
  <si>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</si>
  <si>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</si>
  <si>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</si>
  <si>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</si>
  <si>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</si>
  <si>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</si>
  <si>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</si>
  <si>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</si>
  <si>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</si>
  <si>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</si>
  <si>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</si>
  <si>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</si>
  <si>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</si>
  <si>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</si>
  <si>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</si>
  <si>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</si>
  <si>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</si>
  <si>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</si>
  <si>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</si>
  <si>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</si>
  <si>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</si>
  <si>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</si>
  <si>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</si>
  <si>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</si>
  <si>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</si>
  <si>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</si>
  <si>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</si>
  <si>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</si>
  <si>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</si>
  <si>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</si>
  <si>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</si>
  <si>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</si>
  <si>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</si>
  <si>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</si>
  <si>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</si>
  <si>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</si>
  <si>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</si>
  <si>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</si>
  <si>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</si>
  <si>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</si>
  <si>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</si>
  <si>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</si>
  <si>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</si>
  <si>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</si>
  <si>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</si>
  <si>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</si>
  <si>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</si>
  <si>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</si>
  <si>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</si>
  <si>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</si>
  <si>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</si>
  <si>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</si>
  <si>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</si>
  <si>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</si>
  <si>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</si>
  <si>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</si>
  <si>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</si>
  <si>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</si>
  <si>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</si>
  <si>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</si>
  <si>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</si>
  <si>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</si>
  <si>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</si>
  <si>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</si>
  <si>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</si>
  <si>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</si>
  <si>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</si>
  <si>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</si>
  <si>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</si>
  <si>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</si>
  <si>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</si>
  <si>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</si>
  <si>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</si>
  <si>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</si>
  <si>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</si>
  <si>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</si>
  <si>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</si>
  <si>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</si>
  <si>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</si>
  <si>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</si>
  <si>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</si>
  <si>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</si>
  <si>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</si>
  <si>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</si>
  <si>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</si>
  <si>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</si>
  <si>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</si>
  <si>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</si>
  <si>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</si>
  <si>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</si>
  <si>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</si>
  <si>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</si>
  <si>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</si>
  <si>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</si>
  <si>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</si>
  <si>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</si>
  <si>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</si>
  <si>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</si>
  <si>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</si>
  <si>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</si>
  <si>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</si>
  <si>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</si>
  <si>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</si>
  <si>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</si>
  <si>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</si>
  <si>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</si>
  <si>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</si>
  <si>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</si>
  <si>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</si>
  <si>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</si>
  <si>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</si>
  <si>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</si>
  <si>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</si>
  <si>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</si>
  <si>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</si>
  <si>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</si>
  <si>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</si>
  <si>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</si>
  <si>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</si>
  <si>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</si>
  <si>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</si>
  <si>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</si>
  <si>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</si>
  <si>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</si>
  <si>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</si>
  <si>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</si>
  <si>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</si>
  <si>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</si>
  <si>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</si>
  <si>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</si>
  <si>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</si>
  <si>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</si>
  <si>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</si>
  <si>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</si>
  <si>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</si>
  <si>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</si>
  <si>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</si>
  <si>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</si>
  <si>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</si>
  <si>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</si>
  <si>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</si>
  <si>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</si>
  <si>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</si>
  <si>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</si>
  <si>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</si>
  <si>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</si>
  <si>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</si>
  <si>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</si>
  <si>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</si>
  <si>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</si>
  <si>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</si>
  <si>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</si>
  <si>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</si>
  <si>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</si>
  <si>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</si>
  <si>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</si>
  <si>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</si>
  <si>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</si>
  <si>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</si>
  <si>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</si>
  <si>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</si>
  <si>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</si>
  <si>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</si>
  <si>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</si>
  <si>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</si>
  <si>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</si>
  <si>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</si>
  <si>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</si>
  <si>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</si>
  <si>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</si>
  <si>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</si>
  <si>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</si>
  <si>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</si>
  <si>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정예솜</t>
  </si>
  <si>
    <t>강풍으로 인한 방풍막 연결</t>
  </si>
  <si>
    <t>TMT</t>
  </si>
  <si>
    <t>BLG</t>
  </si>
  <si>
    <t>S</t>
  </si>
  <si>
    <t>10s/24k 14s/24k 20s/23k</t>
  </si>
  <si>
    <t>17s/29k 20s/25k</t>
  </si>
  <si>
    <t>DIR-KSP</t>
  </si>
  <si>
    <t>I_017228</t>
  </si>
  <si>
    <t>M_017335</t>
  </si>
  <si>
    <t>M_017335 IC S crash 로 인해 파일 없음</t>
  </si>
  <si>
    <t>C_017341-017344</t>
  </si>
  <si>
    <t>C_017347_017348</t>
  </si>
  <si>
    <t>D_017350-017351</t>
  </si>
  <si>
    <t xml:space="preserve">tmux_all 실행 3회 </t>
  </si>
  <si>
    <t>C_017364-017377</t>
  </si>
  <si>
    <t>C_017413-017414</t>
  </si>
  <si>
    <t>C_017432-017434</t>
  </si>
  <si>
    <t>[16:53] 짙은 구름으로 인한 관측 대기/ [17:09] 관측 재개</t>
  </si>
  <si>
    <t>C_017437-017447</t>
  </si>
  <si>
    <t>[09:01-09:08]/ [17:24-17:28] IC G crash로 gmon 그래프 기록 없음</t>
  </si>
  <si>
    <t>[19:18] BLG script#326-327(BLG22/21) HA limit으로 인해 skip됨</t>
  </si>
  <si>
    <t>[19:16] BLG script #324(BLG01) BLG offset correction으로 skip 함</t>
  </si>
  <si>
    <t>D_017350-017351 [13:38] 돔셔터 프로그램 Elevation의 TCS/Shutter 값이 멈춘 상태로 망원경(NEW TCS)과 싱크 안맞아 돔에 가려짐/ 재촬영함</t>
  </si>
  <si>
    <t>ENE</t>
  </si>
  <si>
    <t>W</t>
  </si>
  <si>
    <t>I_017228 필터 v 및 초점값 누락됨</t>
  </si>
  <si>
    <t>구름으로 인한 새벽 flat 건너뜀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</si>
</sst>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22" zoomScale="140" zoomScaleNormal="140" workbookViewId="0">
      <selection activeCell="B85" sqref="B85:P8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45453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97.749648382559769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0.3576388888888889</v>
      </c>
      <c r="D9" s="8">
        <v>2</v>
      </c>
      <c r="E9" s="8">
        <v>5.9</v>
      </c>
      <c r="F9" s="8">
        <v>76.599999999999994</v>
      </c>
      <c r="G9" s="36" t="s">
        <v>206</v>
      </c>
      <c r="H9" s="8">
        <v>1.2</v>
      </c>
      <c r="I9" s="36">
        <v>13.4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1.8</v>
      </c>
      <c r="E10" s="8">
        <v>4.9000000000000004</v>
      </c>
      <c r="F10" s="8">
        <v>68.400000000000006</v>
      </c>
      <c r="G10" s="36" t="s">
        <v>186</v>
      </c>
      <c r="H10" s="8">
        <v>1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0.81666666666666676</v>
      </c>
      <c r="D11" s="15">
        <v>1.5</v>
      </c>
      <c r="E11" s="15">
        <v>5.4</v>
      </c>
      <c r="F11" s="15">
        <v>65</v>
      </c>
      <c r="G11" s="36" t="s">
        <v>207</v>
      </c>
      <c r="H11" s="15">
        <v>0.6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24.459027777777777</v>
      </c>
      <c r="D12" s="19">
        <f>AVERAGE(D9:D11)</f>
        <v>1.7666666666666666</v>
      </c>
      <c r="E12" s="19">
        <f>AVERAGE(E9:E11)</f>
        <v>5.4000000000000012</v>
      </c>
      <c r="F12" s="20">
        <f>AVERAGE(F9:F11)</f>
        <v>70</v>
      </c>
      <c r="G12" s="21"/>
      <c r="H12" s="22">
        <f>AVERAGE(H9:H11)</f>
        <v>0.93333333333333346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184</v>
      </c>
      <c r="F16" s="27" t="s">
        <v>189</v>
      </c>
      <c r="G16" s="27" t="s">
        <v>185</v>
      </c>
      <c r="H16" s="27" t="s">
        <v>184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0.29722222222222222</v>
      </c>
      <c r="D17" s="28">
        <v>0.2986111111111111</v>
      </c>
      <c r="E17" s="28">
        <v>0.33680555555555558</v>
      </c>
      <c r="F17" s="28">
        <v>0.35625000000000001</v>
      </c>
      <c r="G17" s="28">
        <v>0.42083333333333334</v>
      </c>
      <c r="H17" s="28">
        <v>0.81527777777777777</v>
      </c>
      <c r="I17" s="28">
        <v>0.84652777777777777</v>
      </c>
      <c r="J17" s="28"/>
      <c r="K17" s="28"/>
      <c r="L17" s="28"/>
      <c r="M17" s="28"/>
      <c r="N17" s="28"/>
      <c r="O17" s="28"/>
      <c r="P17" s="28">
        <v>0.85</v>
      </c>
    </row>
    <row r="18" spans="2:16" ht="14.15" customHeight="1">
      <c r="B18" s="35" t="s">
        <v>43</v>
      </c>
      <c r="C18" s="27">
        <v>17172</v>
      </c>
      <c r="D18" s="27">
        <v>17173</v>
      </c>
      <c r="E18" s="27">
        <v>17196</v>
      </c>
      <c r="F18" s="27">
        <v>17209</v>
      </c>
      <c r="G18" s="27">
        <v>17252</v>
      </c>
      <c r="H18" s="27">
        <v>17507</v>
      </c>
      <c r="I18" s="27">
        <v>17519</v>
      </c>
      <c r="J18" s="27"/>
      <c r="K18" s="27"/>
      <c r="L18" s="27"/>
      <c r="M18" s="27"/>
      <c r="N18" s="27"/>
      <c r="O18" s="27"/>
      <c r="P18" s="27">
        <v>17524</v>
      </c>
    </row>
    <row r="19" spans="2:16" ht="14.15" customHeight="1" thickBot="1">
      <c r="B19" s="13" t="s">
        <v>44</v>
      </c>
      <c r="C19" s="29"/>
      <c r="D19" s="27">
        <v>17183</v>
      </c>
      <c r="E19" s="30">
        <v>17208</v>
      </c>
      <c r="F19" s="30">
        <v>17251</v>
      </c>
      <c r="G19" s="30">
        <v>17506</v>
      </c>
      <c r="H19" s="30">
        <v>17518</v>
      </c>
      <c r="I19" s="30">
        <v>17523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13</v>
      </c>
      <c r="F20" s="33">
        <f t="shared" si="0"/>
        <v>43</v>
      </c>
      <c r="G20" s="33">
        <f t="shared" si="0"/>
        <v>255</v>
      </c>
      <c r="H20" s="33">
        <f t="shared" si="0"/>
        <v>12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>
        <v>0.31597222222222221</v>
      </c>
      <c r="D24" s="106">
        <v>0.31805555555555554</v>
      </c>
      <c r="E24" s="113" t="s">
        <v>174</v>
      </c>
      <c r="F24" s="130" t="s">
        <v>187</v>
      </c>
      <c r="G24" s="130"/>
      <c r="H24" s="130"/>
      <c r="I24" s="130"/>
      <c r="J24" s="106"/>
      <c r="K24" s="106"/>
      <c r="L24" s="36" t="s">
        <v>181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>
        <v>0.32013888888888892</v>
      </c>
      <c r="D26" s="106">
        <v>0.32083333333333336</v>
      </c>
      <c r="E26" s="113" t="s">
        <v>168</v>
      </c>
      <c r="F26" s="130" t="s">
        <v>188</v>
      </c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0.39583333333333331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6.3194444444444442E-2</v>
      </c>
      <c r="O30" s="45"/>
      <c r="P30" s="46">
        <f>SUM(C30:J30,L30:N30)</f>
        <v>0.45902777777777776</v>
      </c>
    </row>
    <row r="31" spans="2:16" ht="14.15" customHeight="1">
      <c r="B31" s="37" t="s">
        <v>173</v>
      </c>
      <c r="C31" s="47">
        <v>0.39374999999999999</v>
      </c>
      <c r="D31" s="7">
        <v>6.3194444444444442E-2</v>
      </c>
      <c r="E31" s="7"/>
      <c r="F31" s="7"/>
      <c r="G31" s="7"/>
      <c r="H31" s="7"/>
      <c r="I31" s="7"/>
      <c r="J31" s="7"/>
      <c r="K31" s="7">
        <v>3.6805555555555557E-2</v>
      </c>
      <c r="L31" s="7"/>
      <c r="M31" s="7"/>
      <c r="N31" s="7"/>
      <c r="O31" s="48"/>
      <c r="P31" s="46">
        <f>SUM(C31:N31)</f>
        <v>0.49374999999999997</v>
      </c>
    </row>
    <row r="32" spans="2:16" ht="14.15" customHeight="1">
      <c r="B32" s="37" t="s">
        <v>67</v>
      </c>
      <c r="C32" s="49">
        <v>1.1111111111111112E-2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1.1111111111111112E-2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0.38263888888888886</v>
      </c>
      <c r="D34" s="110">
        <f t="shared" ref="D34:P34" si="1">D31-D32-D33</f>
        <v>6.3194444444444442E-2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3.6805555555555557E-2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0.48263888888888884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2" t="s">
        <v>69</v>
      </c>
      <c r="C36" s="134" t="s">
        <v>190</v>
      </c>
      <c r="D36" s="134"/>
      <c r="E36" s="134" t="s">
        <v>191</v>
      </c>
      <c r="F36" s="134"/>
      <c r="G36" s="134" t="s">
        <v>193</v>
      </c>
      <c r="H36" s="134"/>
      <c r="I36" s="134" t="s">
        <v>194</v>
      </c>
      <c r="J36" s="134"/>
      <c r="K36" s="134" t="s">
        <v>195</v>
      </c>
      <c r="L36" s="134"/>
      <c r="M36" s="134" t="s">
        <v>197</v>
      </c>
      <c r="N36" s="134"/>
      <c r="O36" s="134" t="s">
        <v>198</v>
      </c>
      <c r="P36" s="134"/>
    </row>
    <row r="37" spans="2:16" ht="18" customHeight="1">
      <c r="B37" s="143"/>
      <c r="C37" s="134" t="s">
        <v>199</v>
      </c>
      <c r="D37" s="134"/>
      <c r="E37" s="134" t="s">
        <v>201</v>
      </c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202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208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192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41" t="s">
        <v>205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41" t="s">
        <v>200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 t="s">
        <v>204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38" t="s">
        <v>203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 t="s">
        <v>209</v>
      </c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8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176</v>
      </c>
      <c r="C54" s="162"/>
      <c r="D54" s="162"/>
      <c r="E54" s="162"/>
      <c r="F54" s="112">
        <v>10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49999999999999" customHeight="1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49999999999999" customHeight="1">
      <c r="B59" s="170" t="s">
        <v>78</v>
      </c>
      <c r="C59" s="171"/>
      <c r="D59" s="58" t="b">
        <v>1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-162.80000000000001</v>
      </c>
      <c r="D72" s="60">
        <v>-165.2</v>
      </c>
      <c r="E72" s="100" t="s">
        <v>120</v>
      </c>
      <c r="F72" s="60">
        <v>21.9</v>
      </c>
      <c r="G72" s="60">
        <v>20.7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</v>
      </c>
      <c r="D73" s="60">
        <v>-160.69999999999999</v>
      </c>
      <c r="E73" s="102" t="s">
        <v>124</v>
      </c>
      <c r="F73" s="61">
        <v>25.6</v>
      </c>
      <c r="G73" s="61">
        <v>23.6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-207.7</v>
      </c>
      <c r="D74" s="60">
        <v>-209.5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-125.8</v>
      </c>
      <c r="D75" s="60">
        <v>-132.1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30.1</v>
      </c>
      <c r="D76" s="60">
        <v>27.7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26.3</v>
      </c>
      <c r="D77" s="60">
        <v>24.3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</v>
      </c>
      <c r="D78" s="60">
        <v>22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22.8</v>
      </c>
      <c r="D79" s="60">
        <v>20.9</v>
      </c>
      <c r="E79" s="100" t="s">
        <v>154</v>
      </c>
      <c r="F79" s="60">
        <v>14.5</v>
      </c>
      <c r="G79" s="60">
        <v>7.4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3.5200000000000002E-5</v>
      </c>
      <c r="D80" s="64">
        <v>3.5200000000000002E-5</v>
      </c>
      <c r="E80" s="102" t="s">
        <v>159</v>
      </c>
      <c r="F80" s="61">
        <v>58.9</v>
      </c>
      <c r="G80" s="61">
        <v>69.599999999999994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183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196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2024-06-10T20:27:46Z</dcterms:modified>
</cp:coreProperties>
</file>