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<sst xmlns="http://schemas.openxmlformats.org/spreadsheetml/2006/main" count="219" uniqueCount="207">
  <si>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</si>
  <si>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</si>
  <si>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</si>
  <si>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</si>
  <si>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</si>
  <si>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</si>
  <si>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</si>
  <si>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</si>
  <si>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</si>
  <si>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</si>
  <si>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</si>
  <si>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</si>
  <si>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</si>
  <si>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</si>
  <si>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</si>
  <si>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</si>
  <si>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</si>
  <si>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</si>
  <si>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</si>
  <si>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</si>
  <si>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</si>
  <si>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</si>
  <si>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</si>
  <si>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</si>
  <si>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</si>
  <si>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</si>
  <si>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</si>
  <si>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</si>
  <si>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</si>
  <si>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</si>
  <si>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</si>
  <si>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</si>
  <si>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</si>
  <si>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</si>
  <si>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</si>
  <si>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</si>
  <si>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</si>
  <si>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</si>
  <si>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</si>
  <si>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</si>
  <si>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</si>
  <si>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</si>
  <si>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</si>
  <si>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</si>
  <si>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</si>
  <si>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</si>
  <si>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</si>
  <si>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</si>
  <si>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</si>
  <si>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</si>
  <si>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</si>
  <si>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</si>
  <si>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</si>
  <si>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</si>
  <si>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</si>
  <si>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</si>
  <si>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</si>
  <si>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</si>
  <si>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</si>
  <si>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</si>
  <si>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</si>
  <si>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</si>
  <si>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</si>
  <si>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</si>
  <si>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</si>
  <si>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</si>
  <si>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</si>
  <si>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</si>
  <si>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</si>
  <si>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</si>
  <si>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</si>
  <si>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</si>
  <si>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</si>
  <si>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</si>
  <si>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</si>
  <si>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</si>
  <si>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</si>
  <si>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</si>
  <si>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</si>
  <si>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</si>
  <si>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</si>
  <si>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</si>
  <si>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</si>
  <si>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</si>
  <si>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</si>
  <si>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</si>
  <si>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</si>
  <si>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</si>
  <si>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</si>
  <si>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</si>
  <si>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</si>
  <si>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</si>
  <si>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</si>
  <si>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</si>
  <si>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</si>
  <si>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</si>
  <si>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</si>
  <si>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</si>
  <si>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</si>
  <si>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</si>
  <si>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</si>
  <si>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</si>
  <si>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</si>
  <si>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</si>
  <si>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</si>
  <si>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</si>
  <si>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</si>
  <si>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</si>
  <si>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</si>
  <si>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</si>
  <si>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</si>
  <si>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</si>
  <si>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</si>
  <si>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</si>
  <si>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</si>
  <si>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</si>
  <si>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</si>
  <si>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</si>
  <si>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</si>
  <si>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</si>
  <si>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</si>
  <si>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</si>
  <si>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</si>
  <si>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</si>
  <si>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</si>
  <si>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</si>
  <si>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</si>
  <si>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</si>
  <si>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</si>
  <si>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</si>
  <si>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</si>
  <si>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</si>
  <si>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</si>
  <si>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</si>
  <si>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</si>
  <si>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</si>
  <si>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</si>
  <si>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</si>
  <si>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</si>
  <si>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</si>
  <si>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</si>
  <si>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</si>
  <si>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</si>
  <si>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</si>
  <si>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</si>
  <si>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</si>
  <si>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</si>
  <si>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</si>
  <si>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</si>
  <si>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</si>
  <si>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</si>
  <si>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</si>
  <si>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</si>
  <si>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</si>
  <si>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</si>
  <si>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</si>
  <si>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</si>
  <si>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</si>
  <si>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</si>
  <si>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</si>
  <si>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</si>
  <si>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</si>
  <si>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</si>
  <si>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</si>
  <si>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</si>
  <si>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</si>
  <si>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</si>
  <si>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</si>
  <si>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</si>
  <si>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</si>
  <si>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</si>
  <si>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</si>
  <si>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</si>
  <si>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</si>
  <si>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</si>
  <si>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</si>
  <si>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</si>
  <si>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</si>
  <si>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</si>
  <si>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</si>
  <si>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</si>
  <si>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</si>
  <si>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R</t>
  </si>
  <si>
    <t>정예솜</t>
  </si>
  <si>
    <t>구름으로 인한 저녁 flat 건너뜀</t>
  </si>
  <si>
    <t>MMA-KSP</t>
  </si>
  <si>
    <t>강풍으로 방풍막 연결함</t>
  </si>
  <si>
    <t>BLG</t>
  </si>
  <si>
    <t>C_015795-015861</t>
  </si>
  <si>
    <t>M_015894-015895:M</t>
  </si>
  <si>
    <t>C_015915</t>
  </si>
  <si>
    <t>[07:30] 짙은 구름으로 인한 관측 대기/ [08:05] 관측 재개</t>
  </si>
  <si>
    <t>[12:26] 짙은 구름으로 인한 관측 대기/ [13:51] 관측 재개</t>
  </si>
  <si>
    <t>[14:46-14:54] IC Gui crash로 gmon 그래프 기록 없음</t>
  </si>
  <si>
    <t>C_015926-015964</t>
  </si>
  <si>
    <t>[16:07] 짙은 구름으로 인한 관측 대기/ [16:15] 관측 재개</t>
  </si>
  <si>
    <t>C_015970-015975</t>
  </si>
  <si>
    <t>[19:47] BLG script #210-211 (BLG22/ BLG17)BLG offset correction-Input data error로 skip함</t>
  </si>
  <si>
    <t>[19:48] BLG script #212-213(BLG02) HA limit으로 skip됨</t>
  </si>
  <si>
    <t>[19:52] BLG script #216-220(BLG41/ BLG18/ BLG42) HA limit으로 skip됨</t>
  </si>
  <si>
    <t>tmux_all 실행 2회</t>
  </si>
  <si>
    <t>[19:57] BLG 찍을 수 있는 영역이 없어 관측 종료함</t>
  </si>
  <si>
    <t>S</t>
  </si>
  <si>
    <t>SSE</t>
  </si>
  <si>
    <t>NW</t>
  </si>
  <si>
    <t>45s/22k 35s/27k 25s/29k</t>
  </si>
  <si>
    <t>25s/22k 18s/26k 10s/22k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</si>
</sst>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I83" sqref="I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6">
        <v>45445</v>
      </c>
      <c r="D3" s="167"/>
      <c r="E3" s="1"/>
      <c r="F3" s="1"/>
      <c r="G3" s="1"/>
      <c r="H3" s="1"/>
      <c r="I3" s="1"/>
      <c r="J3" s="1"/>
      <c r="K3" s="66" t="s">
        <v>2</v>
      </c>
      <c r="L3" s="168">
        <f>(P31-(P32+P33))/P31*100</f>
        <v>86.676217765042978</v>
      </c>
      <c r="M3" s="168"/>
      <c r="N3" s="66" t="s">
        <v>3</v>
      </c>
      <c r="O3" s="168">
        <f>(P31-P33)/P31*100</f>
        <v>100</v>
      </c>
      <c r="P3" s="168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5" t="s">
        <v>6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0.3576388888888889</v>
      </c>
      <c r="D9" s="8">
        <v>2.2000000000000002</v>
      </c>
      <c r="E9" s="8">
        <v>5.2</v>
      </c>
      <c r="F9" s="8">
        <v>81.3</v>
      </c>
      <c r="G9" s="36" t="s">
        <v>202</v>
      </c>
      <c r="H9" s="8">
        <v>1.7</v>
      </c>
      <c r="I9" s="36">
        <v>21</v>
      </c>
      <c r="J9" s="9">
        <f>IF(L9, 1, 0) + IF(M9, 2, 0) + IF(N9, 4, 0) + IF(O9, 8, 0) + IF(P9, 16, 0)</f>
        <v>5</v>
      </c>
      <c r="K9" s="10" t="b">
        <v>0</v>
      </c>
      <c r="L9" s="10" t="b">
        <v>1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2.4</v>
      </c>
      <c r="E10" s="8">
        <v>3.7</v>
      </c>
      <c r="F10" s="8">
        <v>77.2</v>
      </c>
      <c r="G10" s="36" t="s">
        <v>203</v>
      </c>
      <c r="H10" s="8">
        <v>2.6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0.81319444444444444</v>
      </c>
      <c r="D11" s="15">
        <v>1.9</v>
      </c>
      <c r="E11" s="15">
        <v>2.5</v>
      </c>
      <c r="F11" s="15">
        <v>71</v>
      </c>
      <c r="G11" s="36" t="s">
        <v>204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24.455555555555556</v>
      </c>
      <c r="D12" s="19">
        <f>AVERAGE(D9:D11)</f>
        <v>2.1666666666666665</v>
      </c>
      <c r="E12" s="19">
        <f>AVERAGE(E9:E11)</f>
        <v>3.8000000000000003</v>
      </c>
      <c r="F12" s="20">
        <f>AVERAGE(F9:F11)</f>
        <v>76.5</v>
      </c>
      <c r="G12" s="21"/>
      <c r="H12" s="22">
        <f>AVERAGE(H9:H11)</f>
        <v>1.6666666666666667</v>
      </c>
      <c r="I12" s="23"/>
      <c r="J12" s="24">
        <f>AVERAGE(J9:J11)</f>
        <v>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5" t="s">
        <v>25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185</v>
      </c>
      <c r="G16" s="27" t="s">
        <v>187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0.3034722222222222</v>
      </c>
      <c r="D17" s="28">
        <v>0.30416666666666664</v>
      </c>
      <c r="E17" s="28">
        <v>0.34375</v>
      </c>
      <c r="F17" s="28">
        <v>0.3576388888888889</v>
      </c>
      <c r="G17" s="28">
        <v>0.4368055555555555</v>
      </c>
      <c r="H17" s="28">
        <v>0.84513888888888899</v>
      </c>
      <c r="I17" s="28"/>
      <c r="J17" s="28"/>
      <c r="K17" s="28"/>
      <c r="L17" s="28"/>
      <c r="M17" s="28"/>
      <c r="N17" s="28"/>
      <c r="O17" s="28"/>
      <c r="P17" s="28">
        <v>0.85763888888888884</v>
      </c>
    </row>
    <row r="18" spans="2:16" ht="14.15" customHeight="1">
      <c r="B18" s="35" t="s">
        <v>43</v>
      </c>
      <c r="C18" s="27">
        <v>15789</v>
      </c>
      <c r="D18" s="27">
        <v>15790</v>
      </c>
      <c r="E18" s="27">
        <v>15802</v>
      </c>
      <c r="F18" s="27">
        <v>15811</v>
      </c>
      <c r="G18" s="27">
        <v>15962</v>
      </c>
      <c r="H18" s="27">
        <v>16079</v>
      </c>
      <c r="I18" s="27"/>
      <c r="J18" s="27"/>
      <c r="K18" s="27"/>
      <c r="L18" s="27"/>
      <c r="M18" s="27"/>
      <c r="N18" s="27"/>
      <c r="O18" s="27"/>
      <c r="P18" s="27">
        <v>16091</v>
      </c>
    </row>
    <row r="19" spans="2:16" ht="14.15" customHeight="1" thickBot="1">
      <c r="B19" s="13" t="s">
        <v>44</v>
      </c>
      <c r="C19" s="29"/>
      <c r="D19" s="27">
        <v>15794</v>
      </c>
      <c r="E19" s="30">
        <v>15810</v>
      </c>
      <c r="F19" s="30">
        <v>15861</v>
      </c>
      <c r="G19" s="30">
        <v>16078</v>
      </c>
      <c r="H19" s="30">
        <v>16090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9</v>
      </c>
      <c r="F20" s="33">
        <f t="shared" si="0"/>
        <v>51</v>
      </c>
      <c r="G20" s="33">
        <f t="shared" si="0"/>
        <v>117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7" t="s">
        <v>46</v>
      </c>
      <c r="C22" s="35" t="s">
        <v>21</v>
      </c>
      <c r="D22" s="35" t="s">
        <v>23</v>
      </c>
      <c r="E22" s="35" t="s">
        <v>47</v>
      </c>
      <c r="F22" s="178" t="s">
        <v>48</v>
      </c>
      <c r="G22" s="178"/>
      <c r="H22" s="178"/>
      <c r="I22" s="178"/>
      <c r="J22" s="35" t="s">
        <v>21</v>
      </c>
      <c r="K22" s="35" t="s">
        <v>23</v>
      </c>
      <c r="L22" s="35" t="s">
        <v>47</v>
      </c>
      <c r="M22" s="178" t="s">
        <v>48</v>
      </c>
      <c r="N22" s="178"/>
      <c r="O22" s="178"/>
      <c r="P22" s="178"/>
    </row>
    <row r="23" spans="2:16" ht="13.5" customHeight="1">
      <c r="B23" s="177"/>
      <c r="C23" s="106"/>
      <c r="D23" s="106"/>
      <c r="E23" s="36" t="s">
        <v>49</v>
      </c>
      <c r="F23" s="176"/>
      <c r="G23" s="176"/>
      <c r="H23" s="176"/>
      <c r="I23" s="176"/>
      <c r="J23" s="106">
        <v>0.84652777777777777</v>
      </c>
      <c r="K23" s="106">
        <v>0.84930555555555554</v>
      </c>
      <c r="L23" s="36" t="s">
        <v>50</v>
      </c>
      <c r="M23" s="176" t="s">
        <v>205</v>
      </c>
      <c r="N23" s="176"/>
      <c r="O23" s="176"/>
      <c r="P23" s="176"/>
    </row>
    <row r="24" spans="2:16" ht="13.5" customHeight="1">
      <c r="B24" s="177"/>
      <c r="C24" s="106"/>
      <c r="D24" s="106"/>
      <c r="E24" s="113" t="s">
        <v>174</v>
      </c>
      <c r="F24" s="176"/>
      <c r="G24" s="176"/>
      <c r="H24" s="176"/>
      <c r="I24" s="176"/>
      <c r="J24" s="106"/>
      <c r="K24" s="106"/>
      <c r="L24" s="36" t="s">
        <v>182</v>
      </c>
      <c r="M24" s="176"/>
      <c r="N24" s="176"/>
      <c r="O24" s="176"/>
      <c r="P24" s="176"/>
    </row>
    <row r="25" spans="2:16" ht="13.5" customHeight="1">
      <c r="B25" s="177"/>
      <c r="C25" s="106"/>
      <c r="D25" s="106"/>
      <c r="E25" s="113" t="s">
        <v>175</v>
      </c>
      <c r="F25" s="179"/>
      <c r="G25" s="176"/>
      <c r="H25" s="176"/>
      <c r="I25" s="176"/>
      <c r="J25" s="106">
        <v>0.85</v>
      </c>
      <c r="K25" s="106">
        <v>0.85277777777777775</v>
      </c>
      <c r="L25" s="36" t="s">
        <v>51</v>
      </c>
      <c r="M25" s="176" t="s">
        <v>206</v>
      </c>
      <c r="N25" s="176"/>
      <c r="O25" s="176"/>
      <c r="P25" s="176"/>
    </row>
    <row r="26" spans="2:16" ht="13.5" customHeight="1">
      <c r="B26" s="177"/>
      <c r="C26" s="106"/>
      <c r="D26" s="106"/>
      <c r="E26" s="113" t="s">
        <v>168</v>
      </c>
      <c r="F26" s="176"/>
      <c r="G26" s="176"/>
      <c r="H26" s="176"/>
      <c r="I26" s="176"/>
      <c r="J26" s="106"/>
      <c r="K26" s="106"/>
      <c r="L26" s="36" t="s">
        <v>49</v>
      </c>
      <c r="M26" s="176"/>
      <c r="N26" s="176"/>
      <c r="O26" s="176"/>
      <c r="P26" s="17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5" t="s">
        <v>52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0.37916666666666665</v>
      </c>
      <c r="D30" s="43"/>
      <c r="E30" s="43"/>
      <c r="F30" s="43">
        <v>7.7083333333333337E-2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0.45624999999999999</v>
      </c>
    </row>
    <row r="31" spans="2:16" ht="14.15" customHeight="1">
      <c r="B31" s="37" t="s">
        <v>173</v>
      </c>
      <c r="C31" s="47">
        <v>0.39305555555555555</v>
      </c>
      <c r="D31" s="7"/>
      <c r="E31" s="7"/>
      <c r="F31" s="7">
        <v>7.7777777777777779E-2</v>
      </c>
      <c r="G31" s="7"/>
      <c r="H31" s="7"/>
      <c r="I31" s="7"/>
      <c r="J31" s="7"/>
      <c r="K31" s="7">
        <v>1.3888888888888888E-2</v>
      </c>
      <c r="L31" s="7"/>
      <c r="M31" s="7"/>
      <c r="N31" s="7"/>
      <c r="O31" s="48"/>
      <c r="P31" s="46">
        <f>SUM(C31:N31)</f>
        <v>0.48472222222222222</v>
      </c>
    </row>
    <row r="32" spans="2:16" ht="14.15" customHeight="1">
      <c r="B32" s="37" t="s">
        <v>67</v>
      </c>
      <c r="C32" s="49">
        <v>6.458333333333334E-2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6.458333333333334E-2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0.32847222222222222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7.7777777777777779E-2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1.3888888888888888E-2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0.4201388888888889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2" t="s">
        <v>69</v>
      </c>
      <c r="C36" s="161" t="s">
        <v>188</v>
      </c>
      <c r="D36" s="161"/>
      <c r="E36" s="161" t="s">
        <v>189</v>
      </c>
      <c r="F36" s="161"/>
      <c r="G36" s="161" t="s">
        <v>190</v>
      </c>
      <c r="H36" s="161"/>
      <c r="I36" s="161" t="s">
        <v>194</v>
      </c>
      <c r="J36" s="161"/>
      <c r="K36" s="161" t="s">
        <v>196</v>
      </c>
      <c r="L36" s="161"/>
      <c r="M36" s="161"/>
      <c r="N36" s="161"/>
      <c r="O36" s="161"/>
      <c r="P36" s="161"/>
    </row>
    <row r="37" spans="2:16" ht="18" customHeight="1">
      <c r="B37" s="163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</row>
    <row r="38" spans="2:16" ht="18" customHeight="1">
      <c r="B38" s="163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</row>
    <row r="39" spans="2:16" ht="18" customHeight="1">
      <c r="B39" s="163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2:16" ht="18" customHeight="1">
      <c r="B40" s="163"/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2:16" ht="18" customHeight="1">
      <c r="B41" s="164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8" t="s">
        <v>70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5" customHeight="1">
      <c r="B44" s="144" t="s">
        <v>184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 t="s">
        <v>191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 t="s">
        <v>192</v>
      </c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16" t="s">
        <v>193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 t="s">
        <v>195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 t="s">
        <v>197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5" t="s">
        <v>198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 t="s">
        <v>199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6" t="s">
        <v>201</v>
      </c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8"/>
    </row>
    <row r="53" spans="2:16" ht="14.15" customHeight="1" thickBot="1">
      <c r="B53" s="154" t="s">
        <v>171</v>
      </c>
      <c r="C53" s="155"/>
      <c r="D53" s="115"/>
      <c r="E53" s="115"/>
      <c r="F53" s="115"/>
      <c r="G53" s="156"/>
      <c r="H53" s="155"/>
      <c r="I53" s="155"/>
      <c r="J53" s="155"/>
      <c r="K53" s="155"/>
      <c r="L53" s="155"/>
      <c r="M53" s="155"/>
      <c r="N53" s="155"/>
      <c r="O53" s="155"/>
      <c r="P53" s="157"/>
    </row>
    <row r="54" spans="2:16" ht="14.15" customHeight="1" thickTop="1" thickBot="1">
      <c r="B54" s="149" t="s">
        <v>176</v>
      </c>
      <c r="C54" s="150"/>
      <c r="D54" s="150"/>
      <c r="E54" s="150"/>
      <c r="F54" s="112">
        <v>862</v>
      </c>
      <c r="G54" s="151"/>
      <c r="H54" s="152"/>
      <c r="I54" s="152"/>
      <c r="J54" s="152"/>
      <c r="K54" s="152"/>
      <c r="L54" s="152"/>
      <c r="M54" s="152"/>
      <c r="N54" s="152"/>
      <c r="O54" s="152"/>
      <c r="P54" s="153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-163.5</v>
      </c>
      <c r="D72" s="60">
        <v>-165.6</v>
      </c>
      <c r="E72" s="100" t="s">
        <v>120</v>
      </c>
      <c r="F72" s="60">
        <v>21.4</v>
      </c>
      <c r="G72" s="60">
        <v>21.2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-158.69999999999999</v>
      </c>
      <c r="D73" s="60">
        <v>-161.1</v>
      </c>
      <c r="E73" s="102" t="s">
        <v>124</v>
      </c>
      <c r="F73" s="61">
        <v>25.7</v>
      </c>
      <c r="G73" s="61">
        <v>24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-208.9</v>
      </c>
      <c r="D74" s="60">
        <v>-210.6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-126.9</v>
      </c>
      <c r="D75" s="60">
        <v>-132.6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29.2</v>
      </c>
      <c r="D76" s="60">
        <v>27.2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25.5</v>
      </c>
      <c r="D77" s="60">
        <v>23.9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23.2</v>
      </c>
      <c r="D78" s="60">
        <v>21.7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</v>
      </c>
      <c r="D79" s="60">
        <v>20.6</v>
      </c>
      <c r="E79" s="100" t="s">
        <v>154</v>
      </c>
      <c r="F79" s="60">
        <v>12.5</v>
      </c>
      <c r="G79" s="60">
        <v>6.2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3.4600000000000001E-5</v>
      </c>
      <c r="D80" s="64">
        <v>3.4799999999999999E-5</v>
      </c>
      <c r="E80" s="102" t="s">
        <v>159</v>
      </c>
      <c r="F80" s="61">
        <v>68.3</v>
      </c>
      <c r="G80" s="61">
        <v>71.3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9" t="s">
        <v>163</v>
      </c>
      <c r="C84" s="169"/>
    </row>
    <row r="85" spans="2:16" ht="15" customHeight="1">
      <c r="B85" s="170" t="s">
        <v>186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>
      <c r="B86" s="173" t="s">
        <v>200</v>
      </c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>
      <c r="B89" s="173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2024-06-02T20:39:42Z</dcterms:modified>
</cp:coreProperties>
</file>