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<sst xmlns="http://schemas.openxmlformats.org/spreadsheetml/2006/main" count="208" uniqueCount="194">
  <si>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</si>
  <si>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</si>
  <si>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</si>
  <si>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</si>
  <si>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</si>
  <si>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</si>
  <si>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</si>
  <si>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</si>
  <si>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</si>
  <si>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</si>
  <si>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</si>
  <si>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</si>
  <si>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</si>
  <si>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</si>
  <si>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</si>
  <si>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</si>
  <si>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</si>
  <si>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</si>
  <si>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</si>
  <si>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</si>
  <si>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</si>
  <si>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</si>
  <si>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</si>
  <si>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</si>
  <si>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</si>
  <si>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</si>
  <si>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</si>
  <si>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</si>
  <si>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</si>
  <si>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</si>
  <si>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</si>
  <si>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</si>
  <si>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</si>
  <si>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</si>
  <si>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</si>
  <si>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</si>
  <si>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</si>
  <si>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</si>
  <si>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</si>
  <si>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</si>
  <si>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</si>
  <si>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</si>
  <si>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</si>
  <si>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</si>
  <si>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</si>
  <si>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</si>
  <si>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</si>
  <si>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</si>
  <si>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</si>
  <si>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</si>
  <si>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</si>
  <si>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</si>
  <si>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</si>
  <si>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</si>
  <si>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</si>
  <si>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</si>
  <si>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</si>
  <si>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</si>
  <si>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</si>
  <si>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</si>
  <si>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</si>
  <si>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</si>
  <si>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</si>
  <si>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</si>
  <si>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</si>
  <si>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</si>
  <si>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</si>
  <si>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</si>
  <si>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</si>
  <si>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</si>
  <si>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</si>
  <si>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</si>
  <si>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</si>
  <si>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</si>
  <si>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</si>
  <si>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</si>
  <si>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</si>
  <si>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</si>
  <si>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</si>
  <si>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</si>
  <si>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</si>
  <si>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</si>
  <si>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</si>
  <si>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</si>
  <si>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</si>
  <si>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</si>
  <si>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</si>
  <si>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</si>
  <si>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</si>
  <si>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</si>
  <si>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</si>
  <si>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</si>
  <si>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</si>
  <si>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</si>
  <si>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</si>
  <si>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</si>
  <si>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</si>
  <si>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</si>
  <si>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</si>
  <si>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</si>
  <si>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</si>
  <si>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</si>
  <si>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</si>
  <si>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</si>
  <si>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</si>
  <si>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</si>
  <si>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</si>
  <si>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</si>
  <si>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</si>
  <si>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</si>
  <si>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</si>
  <si>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</si>
  <si>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</si>
  <si>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</si>
  <si>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</si>
  <si>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</si>
  <si>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</si>
  <si>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</si>
  <si>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</si>
  <si>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</si>
  <si>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</si>
  <si>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</si>
  <si>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</si>
  <si>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</si>
  <si>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</si>
  <si>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</si>
  <si>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</si>
  <si>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</si>
  <si>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</si>
  <si>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</si>
  <si>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</si>
  <si>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</si>
  <si>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</si>
  <si>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</si>
  <si>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</si>
  <si>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</si>
  <si>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</si>
  <si>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</si>
  <si>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</si>
  <si>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</si>
  <si>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</si>
  <si>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</si>
  <si>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</si>
  <si>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</si>
  <si>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</si>
  <si>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</si>
  <si>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</si>
  <si>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</si>
  <si>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</si>
  <si>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</si>
  <si>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</si>
  <si>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</si>
  <si>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</si>
  <si>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</si>
  <si>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</si>
  <si>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</si>
  <si>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</si>
  <si>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</si>
  <si>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</si>
  <si>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</si>
  <si>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</si>
  <si>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</si>
  <si>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</si>
  <si>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</si>
  <si>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</si>
  <si>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</si>
  <si>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</si>
  <si>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</si>
  <si>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</si>
  <si>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</si>
  <si>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</si>
  <si>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</si>
  <si>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</si>
  <si>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</si>
  <si>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</si>
  <si>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</si>
  <si>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</si>
  <si>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</si>
  <si>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</si>
  <si>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</si>
  <si>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</si>
  <si>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BLG</t>
  </si>
  <si>
    <t>김예은</t>
  </si>
  <si>
    <t>R</t>
  </si>
  <si>
    <t>월령 40%로 이상으로 방풍막 연결함</t>
  </si>
  <si>
    <t>-</t>
  </si>
  <si>
    <t>[8:00] 짙은 구름으로 인한 관측 대기/ [17:50] 관측 재개</t>
  </si>
  <si>
    <t>I-BAND 촬영 함</t>
  </si>
  <si>
    <t>구름의 영향으로 오후/오전 flat 건너 뜀</t>
  </si>
  <si>
    <t>[19:30]짙은 구름으로 인한 관측 종료</t>
  </si>
  <si>
    <t>SW</t>
  </si>
  <si>
    <t>ESE</t>
  </si>
  <si>
    <t>N</t>
  </si>
  <si>
    <t>C_013719-013763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</si>
</sst>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7" zoomScale="140" zoomScaleNormal="140" workbookViewId="0">
      <selection activeCell="B48" sqref="B48:P4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45436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14.537444933920701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0.35902777777777778</v>
      </c>
      <c r="D9" s="8" t="s">
        <v>185</v>
      </c>
      <c r="E9" s="8">
        <v>9.5</v>
      </c>
      <c r="F9" s="8">
        <v>57</v>
      </c>
      <c r="G9" s="36" t="s">
        <v>190</v>
      </c>
      <c r="H9" s="8">
        <v>1</v>
      </c>
      <c r="I9" s="36">
        <v>98.1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185</v>
      </c>
      <c r="E10" s="8">
        <v>9.4</v>
      </c>
      <c r="F10" s="8">
        <v>57.3</v>
      </c>
      <c r="G10" s="36" t="s">
        <v>191</v>
      </c>
      <c r="H10" s="8">
        <v>1.3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0.81041666666666667</v>
      </c>
      <c r="D11" s="15" t="s">
        <v>185</v>
      </c>
      <c r="E11" s="15">
        <v>9.5</v>
      </c>
      <c r="F11" s="15">
        <v>61.4</v>
      </c>
      <c r="G11" s="36" t="s">
        <v>192</v>
      </c>
      <c r="H11" s="15">
        <v>1.4</v>
      </c>
      <c r="I11" s="16"/>
      <c r="J11" s="9">
        <f>IF(L11, 1, 0) + IF(M11, 2, 0) + IF(N11, 4, 0) + IF(O11, 8, 0) + IF(P11, 16, 0)</f>
        <v>9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24.451388888888886</v>
      </c>
      <c r="D12" s="19" t="e">
        <f>AVERAGE(D9:D11)</f>
        <v>#DIV/0!</v>
      </c>
      <c r="E12" s="19">
        <f>AVERAGE(E9:E11)</f>
        <v>9.4666666666666668</v>
      </c>
      <c r="F12" s="20">
        <f>AVERAGE(F9:F11)</f>
        <v>58.566666666666663</v>
      </c>
      <c r="G12" s="21"/>
      <c r="H12" s="22">
        <f>AVERAGE(H9:H11)</f>
        <v>1.2333333333333332</v>
      </c>
      <c r="I12" s="23"/>
      <c r="J12" s="24">
        <f>AVERAGE(J9:J11)</f>
        <v>8.3333333333333339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166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0.31527777777777777</v>
      </c>
      <c r="D17" s="28">
        <v>0.31666666666666665</v>
      </c>
      <c r="E17" s="28">
        <v>0.74444444444444446</v>
      </c>
      <c r="F17" s="28">
        <v>0.81736111111111109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0.8208333333333333</v>
      </c>
    </row>
    <row r="18" spans="2:16" ht="14.15" customHeight="1">
      <c r="B18" s="35" t="s">
        <v>43</v>
      </c>
      <c r="C18" s="27">
        <v>13641</v>
      </c>
      <c r="D18" s="27">
        <v>13642</v>
      </c>
      <c r="E18" s="27">
        <v>13717</v>
      </c>
      <c r="F18" s="27">
        <v>13764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13769</v>
      </c>
    </row>
    <row r="19" spans="2:16" ht="14.15" customHeight="1" thickBot="1">
      <c r="B19" s="13" t="s">
        <v>44</v>
      </c>
      <c r="C19" s="29"/>
      <c r="D19" s="27">
        <v>13711</v>
      </c>
      <c r="E19" s="30">
        <v>13763</v>
      </c>
      <c r="F19" s="30">
        <v>13768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70</v>
      </c>
      <c r="E20" s="33">
        <f t="shared" ref="E20:O20" si="0">IF(ISNUMBER(E18),E19-E18+1,"")</f>
        <v>47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183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0.3666666666666667</v>
      </c>
      <c r="D30" s="43">
        <v>8.5416666666666655E-2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0.45208333333333334</v>
      </c>
    </row>
    <row r="31" spans="2:16" ht="14.15" customHeight="1">
      <c r="B31" s="37" t="s">
        <v>173</v>
      </c>
      <c r="C31" s="47">
        <v>0.38750000000000001</v>
      </c>
      <c r="D31" s="7">
        <v>8.5416666666666655E-2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0.47291666666666665</v>
      </c>
    </row>
    <row r="32" spans="2:16" ht="14.15" customHeight="1">
      <c r="B32" s="37" t="s">
        <v>67</v>
      </c>
      <c r="C32" s="49">
        <v>0.31875000000000003</v>
      </c>
      <c r="D32" s="50">
        <v>8.5416666666666655E-2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0.40416666666666667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6.8749999999999978E-2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6.8749999999999978E-2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193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186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187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189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188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5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1464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1" t="s">
        <v>78</v>
      </c>
      <c r="C59" s="172"/>
      <c r="D59" s="58" t="b">
        <v>1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-162.4</v>
      </c>
      <c r="D72" s="60">
        <v>-163.69999999999999</v>
      </c>
      <c r="E72" s="100" t="s">
        <v>120</v>
      </c>
      <c r="F72" s="60">
        <v>21.6</v>
      </c>
      <c r="G72" s="60">
        <v>19.8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-157.5</v>
      </c>
      <c r="D73" s="60">
        <v>-159.1</v>
      </c>
      <c r="E73" s="102" t="s">
        <v>124</v>
      </c>
      <c r="F73" s="61">
        <v>19</v>
      </c>
      <c r="G73" s="61">
        <v>25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-203.6</v>
      </c>
      <c r="D74" s="60">
        <v>-179.9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-125.3</v>
      </c>
      <c r="D75" s="60">
        <v>-128.30000000000001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30.8</v>
      </c>
      <c r="D76" s="60">
        <v>28.9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</v>
      </c>
      <c r="D77" s="60">
        <v>25.2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24.6</v>
      </c>
      <c r="D78" s="60">
        <v>22.9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23.4</v>
      </c>
      <c r="D79" s="60">
        <v>21.7</v>
      </c>
      <c r="E79" s="100" t="s">
        <v>154</v>
      </c>
      <c r="F79" s="60">
        <v>15.3</v>
      </c>
      <c r="G79" s="60">
        <v>11.9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3.5500000000000002E-5</v>
      </c>
      <c r="D80" s="64">
        <v>4.6799999999999999E-5</v>
      </c>
      <c r="E80" s="102" t="s">
        <v>159</v>
      </c>
      <c r="F80" s="61">
        <v>43.4</v>
      </c>
      <c r="G80" s="61">
        <v>61.2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184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2024-05-24T20:02:47Z</dcterms:modified>
</cp:coreProperties>
</file>