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<sst xmlns="http://schemas.openxmlformats.org/spreadsheetml/2006/main" count="218" uniqueCount="206">
  <si>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</si>
  <si>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</si>
  <si>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</si>
  <si>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</si>
  <si>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</si>
  <si>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</si>
  <si>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</si>
  <si>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</si>
  <si>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</si>
  <si>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</si>
  <si>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</si>
  <si>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</si>
  <si>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</si>
  <si>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</si>
  <si>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</si>
  <si>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</si>
  <si>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</si>
  <si>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</si>
  <si>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</si>
  <si>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</si>
  <si>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</si>
  <si>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</si>
  <si>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</si>
  <si>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</si>
  <si>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</si>
  <si>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</si>
  <si>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</si>
  <si>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</si>
  <si>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</si>
  <si>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</si>
  <si>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</si>
  <si>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</si>
  <si>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</si>
  <si>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</si>
  <si>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</si>
  <si>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</si>
  <si>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</si>
  <si>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</si>
  <si>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</si>
  <si>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</si>
  <si>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</si>
  <si>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</si>
  <si>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</si>
  <si>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</si>
  <si>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</si>
  <si>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</si>
  <si>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</si>
  <si>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</si>
  <si>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</si>
  <si>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</si>
  <si>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</si>
  <si>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</si>
  <si>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</si>
  <si>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</si>
  <si>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</si>
  <si>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</si>
  <si>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</si>
  <si>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</si>
  <si>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</si>
  <si>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</si>
  <si>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</si>
  <si>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</si>
  <si>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</si>
  <si>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</si>
  <si>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</si>
  <si>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</si>
  <si>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</si>
  <si>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</si>
  <si>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</si>
  <si>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</si>
  <si>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</si>
  <si>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</si>
  <si>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</si>
  <si>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</si>
  <si>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</si>
  <si>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</si>
  <si>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</si>
  <si>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</si>
  <si>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</si>
  <si>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</si>
  <si>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</si>
  <si>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</si>
  <si>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</si>
  <si>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</si>
  <si>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</si>
  <si>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</si>
  <si>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</si>
  <si>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</si>
  <si>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</si>
  <si>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</si>
  <si>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</si>
  <si>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</si>
  <si>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</si>
  <si>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</si>
  <si>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</si>
  <si>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</si>
  <si>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</si>
  <si>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</si>
  <si>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</si>
  <si>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</si>
  <si>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</si>
  <si>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</si>
  <si>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</si>
  <si>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</si>
  <si>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</si>
  <si>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</si>
  <si>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</si>
  <si>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</si>
  <si>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</si>
  <si>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</si>
  <si>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</si>
  <si>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</si>
  <si>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</si>
  <si>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</si>
  <si>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</si>
  <si>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</si>
  <si>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</si>
  <si>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</si>
  <si>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</si>
  <si>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</si>
  <si>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</si>
  <si>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</si>
  <si>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</si>
  <si>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</si>
  <si>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</si>
  <si>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</si>
  <si>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</si>
  <si>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</si>
  <si>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</si>
  <si>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</si>
  <si>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</si>
  <si>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</si>
  <si>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</si>
  <si>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</si>
  <si>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</si>
  <si>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</si>
  <si>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</si>
  <si>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</si>
  <si>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</si>
  <si>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</si>
  <si>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</si>
  <si>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</si>
  <si>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</si>
  <si>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</si>
  <si>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</si>
  <si>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</si>
  <si>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</si>
  <si>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</si>
  <si>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</si>
  <si>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</si>
  <si>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</si>
  <si>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</si>
  <si>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</si>
  <si>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</si>
  <si>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</si>
  <si>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</si>
  <si>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</si>
  <si>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</si>
  <si>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</si>
  <si>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</si>
  <si>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</si>
  <si>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</si>
  <si>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</si>
  <si>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</si>
  <si>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</si>
  <si>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</si>
  <si>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</si>
  <si>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</si>
  <si>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</si>
  <si>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</si>
  <si>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</si>
  <si>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</si>
  <si>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</si>
  <si>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</si>
  <si>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</si>
  <si>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</si>
  <si>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</si>
  <si>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</si>
  <si>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</si>
  <si>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</si>
  <si>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</si>
  <si>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</si>
  <si>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</si>
  <si>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</si>
  <si>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</si>
  <si>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ESE</t>
  </si>
  <si>
    <t>KSP</t>
  </si>
  <si>
    <t>월령 40%로 이상으로 방풍막 연결함</t>
  </si>
  <si>
    <t>E</t>
  </si>
  <si>
    <t xml:space="preserve">25s/22k </t>
  </si>
  <si>
    <t>15s/26k 17s/22k</t>
  </si>
  <si>
    <t>E_012655-012657</t>
  </si>
  <si>
    <t>E_012655-012657 dell dome shutter 오류로 방풍막에 가려짐/ 재관측 함</t>
  </si>
  <si>
    <t>M_012711-012712:M</t>
  </si>
  <si>
    <t>M_012757-012759:K</t>
  </si>
  <si>
    <t>M_012865-012866:K</t>
  </si>
  <si>
    <t>E_012867</t>
  </si>
  <si>
    <t>M_012757-012759:K 연속으로 오류남/ 3차례 재실행 후 정상화</t>
  </si>
  <si>
    <t>E_012867 IC K 오류 후 정상화 확인을 위한 초점확인 영상</t>
  </si>
  <si>
    <t>M_012911-012913:N</t>
  </si>
  <si>
    <t>W</t>
  </si>
  <si>
    <t>30s/25k 25s/28k 15s/22k</t>
  </si>
  <si>
    <t>30s/24k 14s/27k</t>
  </si>
  <si>
    <t>Dell Dome shutter 2회 오류 남</t>
  </si>
  <si>
    <t>DS9 프로그램 3회 꺼짐</t>
  </si>
  <si>
    <t>Raritan 프로그램이 느려져서 마우스 클릭이 안되거나 화면이 하얗게 나옴/ 관측종료 후 관측 컴 종료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</si>
</sst>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90" sqref="B90:P9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45433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0.35972222222222222</v>
      </c>
      <c r="D9" s="8">
        <v>1.8</v>
      </c>
      <c r="E9" s="8">
        <v>8.6999999999999993</v>
      </c>
      <c r="F9" s="8">
        <v>78</v>
      </c>
      <c r="G9" s="36" t="s">
        <v>185</v>
      </c>
      <c r="H9" s="8">
        <v>6</v>
      </c>
      <c r="I9" s="36">
        <v>96.7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2.1</v>
      </c>
      <c r="E10" s="8">
        <v>7.5</v>
      </c>
      <c r="F10" s="8">
        <v>73.599999999999994</v>
      </c>
      <c r="G10" s="36" t="s">
        <v>188</v>
      </c>
      <c r="H10" s="8">
        <v>6.2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0.80972222222222223</v>
      </c>
      <c r="D11" s="15">
        <v>2.1</v>
      </c>
      <c r="E11" s="15">
        <v>6.7</v>
      </c>
      <c r="F11" s="15">
        <v>73.599999999999994</v>
      </c>
      <c r="G11" s="36" t="s">
        <v>200</v>
      </c>
      <c r="H11" s="15">
        <v>4.5999999999999996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24.450000000000003</v>
      </c>
      <c r="D12" s="19">
        <f>AVERAGE(D9:D11)</f>
        <v>2</v>
      </c>
      <c r="E12" s="19">
        <f>AVERAGE(E9:E11)</f>
        <v>7.6333333333333329</v>
      </c>
      <c r="F12" s="20">
        <f>AVERAGE(F9:F11)</f>
        <v>75.066666666666663</v>
      </c>
      <c r="G12" s="21"/>
      <c r="H12" s="22">
        <f>AVERAGE(H9:H11)</f>
        <v>5.5999999999999988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186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0.31180555555555556</v>
      </c>
      <c r="D17" s="28">
        <v>0.31319444444444444</v>
      </c>
      <c r="E17" s="28">
        <v>0.33749999999999997</v>
      </c>
      <c r="F17" s="28">
        <v>0.35972222222222222</v>
      </c>
      <c r="G17" s="28">
        <v>0.45624999999999999</v>
      </c>
      <c r="H17" s="28">
        <v>0.84027777777777779</v>
      </c>
      <c r="I17" s="28"/>
      <c r="J17" s="28"/>
      <c r="K17" s="28"/>
      <c r="L17" s="28"/>
      <c r="M17" s="28"/>
      <c r="N17" s="28"/>
      <c r="O17" s="28"/>
      <c r="P17" s="28">
        <v>0.8520833333333333</v>
      </c>
    </row>
    <row r="18" spans="2:16" ht="14.15" customHeight="1">
      <c r="B18" s="35" t="s">
        <v>43</v>
      </c>
      <c r="C18" s="27">
        <v>12607</v>
      </c>
      <c r="D18" s="27">
        <v>12608</v>
      </c>
      <c r="E18" s="27">
        <v>12624</v>
      </c>
      <c r="F18" s="27">
        <v>12637</v>
      </c>
      <c r="G18" s="27">
        <v>12701</v>
      </c>
      <c r="H18" s="27">
        <v>12951</v>
      </c>
      <c r="I18" s="27"/>
      <c r="J18" s="27"/>
      <c r="K18" s="27"/>
      <c r="L18" s="27"/>
      <c r="M18" s="27"/>
      <c r="N18" s="27"/>
      <c r="O18" s="27"/>
      <c r="P18" s="27">
        <v>12962</v>
      </c>
    </row>
    <row r="19" spans="2:16" ht="14.15" customHeight="1" thickBot="1">
      <c r="B19" s="13" t="s">
        <v>44</v>
      </c>
      <c r="C19" s="29"/>
      <c r="D19" s="27">
        <v>12615</v>
      </c>
      <c r="E19" s="30">
        <v>12636</v>
      </c>
      <c r="F19" s="30">
        <v>12700</v>
      </c>
      <c r="G19" s="30">
        <v>12950</v>
      </c>
      <c r="H19" s="30">
        <v>12961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8</v>
      </c>
      <c r="E20" s="33">
        <f t="shared" ref="E20:O20" si="0">IF(ISNUMBER(E18),E19-E18+1,"")</f>
        <v>13</v>
      </c>
      <c r="F20" s="33">
        <f t="shared" si="0"/>
        <v>64</v>
      </c>
      <c r="G20" s="33">
        <f t="shared" si="0"/>
        <v>250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>
        <v>0.32222222222222224</v>
      </c>
      <c r="D24" s="106">
        <v>0.32222222222222224</v>
      </c>
      <c r="E24" s="113" t="s">
        <v>174</v>
      </c>
      <c r="F24" s="175" t="s">
        <v>189</v>
      </c>
      <c r="G24" s="175"/>
      <c r="H24" s="175"/>
      <c r="I24" s="175"/>
      <c r="J24" s="106">
        <v>0.84027777777777779</v>
      </c>
      <c r="K24" s="106">
        <v>0.84305555555555556</v>
      </c>
      <c r="L24" s="36" t="s">
        <v>184</v>
      </c>
      <c r="M24" s="175" t="s">
        <v>201</v>
      </c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>
        <v>0.32361111111111113</v>
      </c>
      <c r="D26" s="106">
        <v>0.32500000000000001</v>
      </c>
      <c r="E26" s="113" t="s">
        <v>168</v>
      </c>
      <c r="F26" s="175" t="s">
        <v>190</v>
      </c>
      <c r="G26" s="175"/>
      <c r="H26" s="175"/>
      <c r="I26" s="175"/>
      <c r="J26" s="106">
        <v>0.84375</v>
      </c>
      <c r="K26" s="106">
        <v>0.84652777777777777</v>
      </c>
      <c r="L26" s="36" t="s">
        <v>49</v>
      </c>
      <c r="M26" s="175" t="s">
        <v>202</v>
      </c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0.35694444444444445</v>
      </c>
      <c r="D30" s="43">
        <v>9.3055555555555558E-2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</v>
      </c>
    </row>
    <row r="31" spans="2:16" ht="14.15" customHeight="1">
      <c r="B31" s="37" t="s">
        <v>173</v>
      </c>
      <c r="C31" s="47">
        <v>0.37777777777777777</v>
      </c>
      <c r="D31" s="7">
        <v>9.6527777777777768E-2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0.4909722222222222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0.37777777777777777</v>
      </c>
      <c r="D34" s="110">
        <f t="shared" ref="D34:P34" si="1">D31-D32-D33</f>
        <v>9.6527777777777768E-2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0.4909722222222222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191</v>
      </c>
      <c r="D36" s="160"/>
      <c r="E36" s="160" t="s">
        <v>193</v>
      </c>
      <c r="F36" s="160"/>
      <c r="G36" s="160" t="s">
        <v>194</v>
      </c>
      <c r="H36" s="160"/>
      <c r="I36" s="160" t="s">
        <v>195</v>
      </c>
      <c r="J36" s="160"/>
      <c r="K36" s="160" t="s">
        <v>196</v>
      </c>
      <c r="L36" s="160"/>
      <c r="M36" s="160" t="s">
        <v>199</v>
      </c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1" t="s">
        <v>192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197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198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8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4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996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-162.80000000000001</v>
      </c>
      <c r="D72" s="60">
        <v>-164.6</v>
      </c>
      <c r="E72" s="100" t="s">
        <v>120</v>
      </c>
      <c r="F72" s="60">
        <v>21.8</v>
      </c>
      <c r="G72" s="60">
        <v>20.399999999999999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</v>
      </c>
      <c r="D73" s="60">
        <v>-160</v>
      </c>
      <c r="E73" s="102" t="s">
        <v>124</v>
      </c>
      <c r="F73" s="61">
        <v>22</v>
      </c>
      <c r="G73" s="61">
        <v>29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-207.8</v>
      </c>
      <c r="D74" s="60">
        <v>-209.2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-124.8</v>
      </c>
      <c r="D75" s="60">
        <v>-131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30.5</v>
      </c>
      <c r="D76" s="60">
        <v>28.3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26.7</v>
      </c>
      <c r="D77" s="60">
        <v>24.7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24.4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23.3</v>
      </c>
      <c r="D79" s="60">
        <v>21.3</v>
      </c>
      <c r="E79" s="100" t="s">
        <v>154</v>
      </c>
      <c r="F79" s="60">
        <v>14.4</v>
      </c>
      <c r="G79" s="60">
        <v>8.9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3.4700000000000003E-5</v>
      </c>
      <c r="D80" s="64">
        <v>3.3200000000000001E-5</v>
      </c>
      <c r="E80" s="102" t="s">
        <v>159</v>
      </c>
      <c r="F80" s="61">
        <v>65.400000000000006</v>
      </c>
      <c r="G80" s="61">
        <v>78.400000000000006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187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203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 t="s">
        <v>204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 t="s">
        <v>205</v>
      </c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2024-05-21T20:52:54Z</dcterms:modified>
</cp:coreProperties>
</file>