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<sst xmlns="http://schemas.openxmlformats.org/spreadsheetml/2006/main" count="430" uniqueCount="203">
  <si>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</si>
  <si>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</si>
  <si>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</si>
  <si>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</si>
  <si>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</si>
  <si>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</si>
  <si>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</si>
  <si>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</si>
  <si>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</si>
  <si>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</si>
  <si>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</si>
  <si>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</si>
  <si>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</si>
  <si>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</si>
  <si>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</si>
  <si>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</si>
  <si>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</si>
  <si>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</si>
  <si>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</si>
  <si>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</si>
  <si>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</si>
  <si>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</si>
  <si>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</si>
  <si>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</si>
  <si>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</si>
  <si>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</si>
  <si>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</si>
  <si>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</si>
  <si>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</si>
  <si>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</si>
  <si>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</si>
  <si>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</si>
  <si>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</si>
  <si>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</si>
  <si>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</si>
  <si>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</si>
  <si>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</si>
  <si>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</si>
  <si>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</si>
  <si>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</si>
  <si>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</si>
  <si>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</si>
  <si>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</si>
  <si>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</si>
  <si>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</si>
  <si>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</si>
  <si>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</si>
  <si>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</si>
  <si>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</si>
  <si>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</si>
  <si>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</si>
  <si>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</si>
  <si>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</si>
  <si>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</si>
  <si>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</si>
  <si>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</si>
  <si>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</si>
  <si>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</si>
  <si>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</si>
  <si>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</si>
  <si>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</si>
  <si>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</si>
  <si>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</si>
  <si>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</si>
  <si>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</si>
  <si>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</si>
  <si>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</si>
  <si>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</si>
  <si>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</si>
  <si>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</si>
  <si>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</si>
  <si>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</si>
  <si>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</si>
  <si>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</si>
  <si>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</si>
  <si>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</si>
  <si>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</si>
  <si>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</si>
  <si>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</si>
  <si>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</si>
  <si>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</si>
  <si>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</si>
  <si>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</si>
  <si>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</si>
  <si>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</si>
  <si>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</si>
  <si>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</si>
  <si>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</si>
  <si>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</si>
  <si>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</si>
  <si>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</si>
  <si>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</si>
  <si>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</si>
  <si>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</si>
  <si>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</si>
  <si>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</si>
  <si>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</si>
  <si>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</si>
  <si>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</si>
  <si>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</si>
  <si>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</si>
  <si>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</si>
  <si>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</si>
  <si>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</si>
  <si>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</si>
  <si>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</si>
  <si>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</si>
  <si>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</si>
  <si>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</si>
  <si>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</si>
  <si>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</si>
  <si>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</si>
  <si>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</si>
  <si>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</si>
  <si>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</si>
  <si>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</si>
  <si>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</si>
  <si>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</si>
  <si>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</si>
  <si>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</si>
  <si>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</si>
  <si>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</si>
  <si>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</si>
  <si>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</si>
  <si>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</si>
  <si>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</si>
  <si>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</si>
  <si>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</si>
  <si>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</si>
  <si>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</si>
  <si>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</si>
  <si>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</si>
  <si>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</si>
  <si>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</si>
  <si>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</si>
  <si>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</si>
  <si>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</si>
  <si>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</si>
  <si>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</si>
  <si>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</si>
  <si>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</si>
  <si>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</si>
  <si>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</si>
  <si>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</si>
  <si>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</si>
  <si>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</si>
  <si>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</si>
  <si>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</si>
  <si>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</si>
  <si>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</si>
  <si>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</si>
  <si>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</si>
  <si>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</si>
  <si>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</si>
  <si>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</si>
  <si>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</si>
  <si>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</si>
  <si>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</si>
  <si>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</si>
  <si>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</si>
  <si>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</si>
  <si>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</si>
  <si>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</si>
  <si>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</si>
  <si>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</si>
  <si>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</si>
  <si>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</si>
  <si>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</si>
  <si>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</si>
  <si>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</si>
  <si>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</si>
  <si>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</si>
  <si>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</si>
  <si>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</si>
  <si>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</si>
  <si>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</si>
  <si>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</si>
  <si>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</si>
  <si>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</si>
  <si>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</si>
  <si>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</si>
  <si>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TMT</t>
  </si>
  <si>
    <t>BLG</t>
  </si>
  <si>
    <t>김예은</t>
  </si>
  <si>
    <t>R</t>
  </si>
  <si>
    <t>SE</t>
  </si>
  <si>
    <t>월령 40%로 이상으로 방풍막 연결함</t>
  </si>
  <si>
    <t>DIR-KSP</t>
  </si>
  <si>
    <t>SW</t>
  </si>
  <si>
    <t>15s/27k 19s/24k 25s/23k</t>
  </si>
  <si>
    <t>10s/25k 15s/25k 20s/23k</t>
  </si>
  <si>
    <t>M_011259</t>
  </si>
  <si>
    <t>M_011344-011345:M</t>
  </si>
  <si>
    <t>L_011247-011251</t>
  </si>
  <si>
    <t>30s/29k</t>
  </si>
  <si>
    <t>35s/22k 30s/27k</t>
  </si>
  <si>
    <t>G_011291:K</t>
  </si>
  <si>
    <t>달빛의 영향으로 KSP #1-3을 제외하고 관측 함</t>
  </si>
  <si>
    <t>[14:25-14:55]  TCS 연결끊기면서 관측이 멈추었으나 확인이 늦어 그래프 기록 없음</t>
  </si>
  <si>
    <t>S</t>
  </si>
  <si>
    <t>M_011490-011491:K</t>
  </si>
  <si>
    <t>관측 전반적으로 dec oscillation exposure 문구 여러 차례 나옴</t>
  </si>
  <si>
    <t>Dome shutter control 프로그램이 2번 멈추어서 재실행 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</si>
</sst>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14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0" zoomScale="140" zoomScaleNormal="140" workbookViewId="0">
      <selection activeCell="B47" sqref="B47:P4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5">
        <v>45429</v>
      </c>
      <c r="D3" s="166"/>
      <c r="E3" s="1"/>
      <c r="F3" s="1"/>
      <c r="G3" s="1"/>
      <c r="H3" s="1"/>
      <c r="I3" s="1"/>
      <c r="J3" s="1"/>
      <c r="K3" s="66" t="s">
        <v>2</v>
      </c>
      <c r="L3" s="167">
        <f>(P31-(P32+P33))/P31*100</f>
        <v>100</v>
      </c>
      <c r="M3" s="167"/>
      <c r="N3" s="66" t="s">
        <v>3</v>
      </c>
      <c r="O3" s="167">
        <f>(P31-P33)/P31*100</f>
        <v>100</v>
      </c>
      <c r="P3" s="167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0.36041666666666666</v>
      </c>
      <c r="D9" s="8">
        <v>1.9</v>
      </c>
      <c r="E9" s="8">
        <v>10.6</v>
      </c>
      <c r="F9" s="8">
        <v>70.099999999999994</v>
      </c>
      <c r="G9" s="36" t="s">
        <v>188</v>
      </c>
      <c r="H9" s="8">
        <v>1.8</v>
      </c>
      <c r="I9" s="36">
        <v>67.400000000000006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1.4</v>
      </c>
      <c r="E10" s="8">
        <v>8.9</v>
      </c>
      <c r="F10" s="8">
        <v>63.2</v>
      </c>
      <c r="G10" s="36" t="s">
        <v>199</v>
      </c>
      <c r="H10" s="8">
        <v>6.2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0.80833333333333324</v>
      </c>
      <c r="D11" s="15">
        <v>1.9</v>
      </c>
      <c r="E11" s="15">
        <v>6.4</v>
      </c>
      <c r="F11" s="15">
        <v>78.599999999999994</v>
      </c>
      <c r="G11" s="36" t="s">
        <v>185</v>
      </c>
      <c r="H11" s="15">
        <v>3.5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24.447916666666668</v>
      </c>
      <c r="D12" s="19">
        <f>AVERAGE(D9:D11)</f>
        <v>1.7333333333333332</v>
      </c>
      <c r="E12" s="19">
        <f>AVERAGE(E9:E11)</f>
        <v>8.6333333333333329</v>
      </c>
      <c r="F12" s="20">
        <f>AVERAGE(F9:F11)</f>
        <v>70.63333333333334</v>
      </c>
      <c r="G12" s="21"/>
      <c r="H12" s="22">
        <f>AVERAGE(H9:H11)</f>
        <v>3.8333333333333335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181</v>
      </c>
      <c r="F16" s="27" t="s">
        <v>187</v>
      </c>
      <c r="G16" s="27" t="s">
        <v>182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0.31180555555555556</v>
      </c>
      <c r="D17" s="28">
        <v>0.3125</v>
      </c>
      <c r="E17" s="28">
        <v>0.33958333333333335</v>
      </c>
      <c r="F17" s="28">
        <v>0.35902777777777778</v>
      </c>
      <c r="G17" s="28">
        <v>0.46458333333333335</v>
      </c>
      <c r="H17" s="28">
        <v>0.83888888888888891</v>
      </c>
      <c r="I17" s="28"/>
      <c r="J17" s="28"/>
      <c r="K17" s="28"/>
      <c r="L17" s="28"/>
      <c r="M17" s="28"/>
      <c r="N17" s="28"/>
      <c r="O17" s="28"/>
      <c r="P17" s="28">
        <v>0.85555555555555562</v>
      </c>
    </row>
    <row r="18" spans="2:16" ht="14.15" customHeight="1">
      <c r="B18" s="35" t="s">
        <v>43</v>
      </c>
      <c r="C18" s="27">
        <v>11217</v>
      </c>
      <c r="D18" s="27">
        <v>11218</v>
      </c>
      <c r="E18" s="27">
        <v>11239</v>
      </c>
      <c r="F18" s="27">
        <v>11252</v>
      </c>
      <c r="G18" s="27">
        <v>11318</v>
      </c>
      <c r="H18" s="27">
        <v>11532</v>
      </c>
      <c r="I18" s="27"/>
      <c r="J18" s="27"/>
      <c r="K18" s="27"/>
      <c r="L18" s="27"/>
      <c r="M18" s="27"/>
      <c r="N18" s="27"/>
      <c r="O18" s="27"/>
      <c r="P18" s="27">
        <v>11543</v>
      </c>
    </row>
    <row r="19" spans="2:16" ht="14.15" customHeight="1" thickBot="1">
      <c r="B19" s="13" t="s">
        <v>44</v>
      </c>
      <c r="C19" s="29"/>
      <c r="D19" s="27">
        <v>11230</v>
      </c>
      <c r="E19" s="30">
        <v>11251</v>
      </c>
      <c r="F19" s="30">
        <v>11317</v>
      </c>
      <c r="G19" s="30">
        <v>11531</v>
      </c>
      <c r="H19" s="30">
        <v>11542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13</v>
      </c>
      <c r="E20" s="33">
        <f t="shared" ref="E20:O20" si="0">IF(ISNUMBER(E18),E19-E18+1,"")</f>
        <v>13</v>
      </c>
      <c r="F20" s="33">
        <f t="shared" si="0"/>
        <v>66</v>
      </c>
      <c r="G20" s="33">
        <f t="shared" si="0"/>
        <v>214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6" t="s">
        <v>46</v>
      </c>
      <c r="C22" s="35" t="s">
        <v>21</v>
      </c>
      <c r="D22" s="35" t="s">
        <v>23</v>
      </c>
      <c r="E22" s="35" t="s">
        <v>47</v>
      </c>
      <c r="F22" s="177" t="s">
        <v>48</v>
      </c>
      <c r="G22" s="177"/>
      <c r="H22" s="177"/>
      <c r="I22" s="177"/>
      <c r="J22" s="35" t="s">
        <v>21</v>
      </c>
      <c r="K22" s="35" t="s">
        <v>23</v>
      </c>
      <c r="L22" s="35" t="s">
        <v>47</v>
      </c>
      <c r="M22" s="177" t="s">
        <v>48</v>
      </c>
      <c r="N22" s="177"/>
      <c r="O22" s="177"/>
      <c r="P22" s="177"/>
    </row>
    <row r="23" spans="2:16" ht="13.5" customHeight="1">
      <c r="B23" s="176"/>
      <c r="C23" s="106"/>
      <c r="D23" s="106"/>
      <c r="E23" s="36" t="s">
        <v>49</v>
      </c>
      <c r="F23" s="175"/>
      <c r="G23" s="175"/>
      <c r="H23" s="175"/>
      <c r="I23" s="175"/>
      <c r="J23" s="106"/>
      <c r="K23" s="106"/>
      <c r="L23" s="36" t="s">
        <v>50</v>
      </c>
      <c r="M23" s="175"/>
      <c r="N23" s="175"/>
      <c r="O23" s="175"/>
      <c r="P23" s="175"/>
    </row>
    <row r="24" spans="2:16" ht="13.5" customHeight="1">
      <c r="B24" s="176"/>
      <c r="C24" s="106">
        <v>0.32013888888888892</v>
      </c>
      <c r="D24" s="106">
        <v>0.32222222222222224</v>
      </c>
      <c r="E24" s="113" t="s">
        <v>174</v>
      </c>
      <c r="F24" s="175" t="s">
        <v>190</v>
      </c>
      <c r="G24" s="175"/>
      <c r="H24" s="175"/>
      <c r="I24" s="175"/>
      <c r="J24" s="106">
        <v>0.83888888888888891</v>
      </c>
      <c r="K24" s="106">
        <v>0.84027777777777779</v>
      </c>
      <c r="L24" s="36" t="s">
        <v>184</v>
      </c>
      <c r="M24" s="175" t="s">
        <v>195</v>
      </c>
      <c r="N24" s="175"/>
      <c r="O24" s="175"/>
      <c r="P24" s="175"/>
    </row>
    <row r="25" spans="2:16" ht="13.5" customHeight="1">
      <c r="B25" s="176"/>
      <c r="C25" s="106"/>
      <c r="D25" s="106"/>
      <c r="E25" s="113" t="s">
        <v>175</v>
      </c>
      <c r="F25" s="178"/>
      <c r="G25" s="175"/>
      <c r="H25" s="175"/>
      <c r="I25" s="175"/>
      <c r="J25" s="106"/>
      <c r="K25" s="106"/>
      <c r="L25" s="36" t="s">
        <v>51</v>
      </c>
      <c r="M25" s="175"/>
      <c r="N25" s="175"/>
      <c r="O25" s="175"/>
      <c r="P25" s="175"/>
    </row>
    <row r="26" spans="2:16" ht="13.5" customHeight="1">
      <c r="B26" s="176"/>
      <c r="C26" s="106">
        <v>0.32430555555555557</v>
      </c>
      <c r="D26" s="106">
        <v>0.3263888888888889</v>
      </c>
      <c r="E26" s="113" t="s">
        <v>168</v>
      </c>
      <c r="F26" s="175" t="s">
        <v>189</v>
      </c>
      <c r="G26" s="175"/>
      <c r="H26" s="175"/>
      <c r="I26" s="175"/>
      <c r="J26" s="106">
        <v>0.84305555555555556</v>
      </c>
      <c r="K26" s="106">
        <v>0.84305555555555556</v>
      </c>
      <c r="L26" s="36" t="s">
        <v>49</v>
      </c>
      <c r="M26" s="175" t="s">
        <v>194</v>
      </c>
      <c r="N26" s="175"/>
      <c r="O26" s="175"/>
      <c r="P26" s="17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4" t="s">
        <v>52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0.3444444444444445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0.10347222222222223</v>
      </c>
      <c r="O30" s="45"/>
      <c r="P30" s="46">
        <f>SUM(C30:J30,L30:N30)</f>
        <v>0.44791666666666674</v>
      </c>
    </row>
    <row r="31" spans="2:16" ht="14.15" customHeight="1">
      <c r="B31" s="37" t="s">
        <v>173</v>
      </c>
      <c r="C31" s="47">
        <v>0.36527777777777781</v>
      </c>
      <c r="D31" s="7">
        <v>0.10555555555555556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0.48819444444444449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0.36527777777777781</v>
      </c>
      <c r="D34" s="110">
        <f t="shared" ref="D34:P34" si="1">D31-D32-D33</f>
        <v>0.10555555555555556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0.48819444444444449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 t="s">
        <v>193</v>
      </c>
      <c r="D36" s="160"/>
      <c r="E36" s="160" t="s">
        <v>191</v>
      </c>
      <c r="F36" s="160"/>
      <c r="G36" s="160" t="s">
        <v>196</v>
      </c>
      <c r="H36" s="160"/>
      <c r="I36" s="160" t="s">
        <v>192</v>
      </c>
      <c r="J36" s="160"/>
      <c r="K36" s="160" t="s">
        <v>200</v>
      </c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1" t="s">
        <v>197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198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201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82" t="s">
        <v>202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4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115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28" t="s">
        <v>71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72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73</v>
      </c>
      <c r="O57" s="130"/>
      <c r="P57" s="133"/>
    </row>
    <row r="58" spans="2:16" ht="17.149999999999999" customHeight="1">
      <c r="B58" s="134" t="s">
        <v>74</v>
      </c>
      <c r="C58" s="135"/>
      <c r="D58" s="136"/>
      <c r="E58" s="134" t="s">
        <v>75</v>
      </c>
      <c r="F58" s="135"/>
      <c r="G58" s="136"/>
      <c r="H58" s="135" t="s">
        <v>76</v>
      </c>
      <c r="I58" s="135"/>
      <c r="J58" s="135"/>
      <c r="K58" s="137" t="s">
        <v>77</v>
      </c>
      <c r="L58" s="135"/>
      <c r="M58" s="138"/>
      <c r="N58" s="139"/>
      <c r="O58" s="135"/>
      <c r="P58" s="140"/>
    </row>
    <row r="59" spans="2:16" ht="20.149999999999999" customHeight="1">
      <c r="B59" s="116" t="s">
        <v>78</v>
      </c>
      <c r="C59" s="117"/>
      <c r="D59" s="58" t="b">
        <v>1</v>
      </c>
      <c r="E59" s="116" t="s">
        <v>79</v>
      </c>
      <c r="F59" s="117"/>
      <c r="G59" s="58" t="b">
        <v>1</v>
      </c>
      <c r="H59" s="124" t="s">
        <v>80</v>
      </c>
      <c r="I59" s="117"/>
      <c r="J59" s="58" t="b">
        <v>1</v>
      </c>
      <c r="K59" s="124" t="s">
        <v>81</v>
      </c>
      <c r="L59" s="117"/>
      <c r="M59" s="58" t="b">
        <v>1</v>
      </c>
      <c r="N59" s="125" t="s">
        <v>82</v>
      </c>
      <c r="O59" s="117"/>
      <c r="P59" s="58" t="b">
        <v>1</v>
      </c>
    </row>
    <row r="60" spans="2:16" ht="20.149999999999999" customHeight="1">
      <c r="B60" s="116" t="s">
        <v>83</v>
      </c>
      <c r="C60" s="117"/>
      <c r="D60" s="58" t="b">
        <v>1</v>
      </c>
      <c r="E60" s="116" t="s">
        <v>84</v>
      </c>
      <c r="F60" s="117"/>
      <c r="G60" s="58" t="b">
        <v>1</v>
      </c>
      <c r="H60" s="124" t="s">
        <v>85</v>
      </c>
      <c r="I60" s="117"/>
      <c r="J60" s="58" t="b">
        <v>1</v>
      </c>
      <c r="K60" s="124" t="s">
        <v>86</v>
      </c>
      <c r="L60" s="117"/>
      <c r="M60" s="58" t="b">
        <v>1</v>
      </c>
      <c r="N60" s="125" t="s">
        <v>87</v>
      </c>
      <c r="O60" s="117"/>
      <c r="P60" s="58" t="b">
        <v>1</v>
      </c>
    </row>
    <row r="61" spans="2:16" ht="20.149999999999999" customHeight="1">
      <c r="B61" s="116" t="s">
        <v>88</v>
      </c>
      <c r="C61" s="117"/>
      <c r="D61" s="58" t="b">
        <v>1</v>
      </c>
      <c r="E61" s="116" t="s">
        <v>89</v>
      </c>
      <c r="F61" s="117"/>
      <c r="G61" s="58" t="b">
        <v>1</v>
      </c>
      <c r="H61" s="124" t="s">
        <v>90</v>
      </c>
      <c r="I61" s="117"/>
      <c r="J61" s="58" t="b">
        <v>1</v>
      </c>
      <c r="K61" s="124" t="s">
        <v>91</v>
      </c>
      <c r="L61" s="117"/>
      <c r="M61" s="58" t="b">
        <v>1</v>
      </c>
      <c r="N61" s="125" t="s">
        <v>92</v>
      </c>
      <c r="O61" s="117"/>
      <c r="P61" s="58" t="b">
        <v>1</v>
      </c>
    </row>
    <row r="62" spans="2:16" ht="20.149999999999999" customHeight="1">
      <c r="B62" s="124" t="s">
        <v>90</v>
      </c>
      <c r="C62" s="117"/>
      <c r="D62" s="58" t="b">
        <v>1</v>
      </c>
      <c r="E62" s="116" t="s">
        <v>93</v>
      </c>
      <c r="F62" s="117"/>
      <c r="G62" s="58" t="b">
        <v>1</v>
      </c>
      <c r="H62" s="124" t="s">
        <v>94</v>
      </c>
      <c r="I62" s="117"/>
      <c r="J62" s="58" t="b">
        <v>0</v>
      </c>
      <c r="K62" s="124" t="s">
        <v>95</v>
      </c>
      <c r="L62" s="117"/>
      <c r="M62" s="58" t="b">
        <v>1</v>
      </c>
      <c r="N62" s="125" t="s">
        <v>85</v>
      </c>
      <c r="O62" s="117"/>
      <c r="P62" s="58" t="b">
        <v>1</v>
      </c>
    </row>
    <row r="63" spans="2:16" ht="20.149999999999999" customHeight="1">
      <c r="B63" s="124" t="s">
        <v>96</v>
      </c>
      <c r="C63" s="117"/>
      <c r="D63" s="58" t="b">
        <v>1</v>
      </c>
      <c r="E63" s="116" t="s">
        <v>97</v>
      </c>
      <c r="F63" s="117"/>
      <c r="G63" s="58" t="b">
        <v>1</v>
      </c>
      <c r="H63" s="68"/>
      <c r="I63" s="69"/>
      <c r="J63" s="70"/>
      <c r="K63" s="124" t="s">
        <v>98</v>
      </c>
      <c r="L63" s="117"/>
      <c r="M63" s="58" t="b">
        <v>1</v>
      </c>
      <c r="N63" s="125" t="s">
        <v>169</v>
      </c>
      <c r="O63" s="117"/>
      <c r="P63" s="58" t="b">
        <v>1</v>
      </c>
    </row>
    <row r="64" spans="2:16" ht="20.149999999999999" customHeight="1">
      <c r="B64" s="124" t="s">
        <v>99</v>
      </c>
      <c r="C64" s="117"/>
      <c r="D64" s="58" t="b">
        <v>0</v>
      </c>
      <c r="E64" s="116" t="s">
        <v>100</v>
      </c>
      <c r="F64" s="117"/>
      <c r="G64" s="58" t="b">
        <v>1</v>
      </c>
      <c r="H64" s="71"/>
      <c r="I64" s="72"/>
      <c r="J64" s="73"/>
      <c r="K64" s="126" t="s">
        <v>101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164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107</v>
      </c>
      <c r="C69" s="118"/>
      <c r="D69" s="81"/>
      <c r="E69" s="81"/>
      <c r="F69" s="120" t="s">
        <v>108</v>
      </c>
      <c r="G69" s="122" t="s">
        <v>109</v>
      </c>
      <c r="H69" s="81"/>
      <c r="I69" s="118" t="s">
        <v>110</v>
      </c>
      <c r="J69" s="118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-161.9</v>
      </c>
      <c r="D72" s="60">
        <v>-164.6</v>
      </c>
      <c r="E72" s="100" t="s">
        <v>120</v>
      </c>
      <c r="F72" s="60">
        <v>23.8</v>
      </c>
      <c r="G72" s="60">
        <v>19.600000000000001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-156.9</v>
      </c>
      <c r="D73" s="60">
        <v>-160.1</v>
      </c>
      <c r="E73" s="102" t="s">
        <v>124</v>
      </c>
      <c r="F73" s="61">
        <v>19</v>
      </c>
      <c r="G73" s="61">
        <v>23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-208.3</v>
      </c>
      <c r="D74" s="60">
        <v>-209.5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-124.6</v>
      </c>
      <c r="D75" s="60">
        <v>-130.69999999999999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32.5</v>
      </c>
      <c r="D76" s="60">
        <v>28.2</v>
      </c>
      <c r="E76" s="102" t="s">
        <v>139</v>
      </c>
      <c r="F76" s="62">
        <v>45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28.6</v>
      </c>
      <c r="D77" s="60">
        <v>24.6</v>
      </c>
      <c r="E77" s="102" t="s">
        <v>144</v>
      </c>
      <c r="F77" s="62">
        <v>260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26.4</v>
      </c>
      <c r="D78" s="60">
        <v>22.4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25.2</v>
      </c>
      <c r="D79" s="60">
        <v>21.2</v>
      </c>
      <c r="E79" s="100" t="s">
        <v>154</v>
      </c>
      <c r="F79" s="60">
        <v>15.9</v>
      </c>
      <c r="G79" s="60">
        <v>9.1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3.4E-5</v>
      </c>
      <c r="D80" s="64">
        <v>3.3500000000000001E-5</v>
      </c>
      <c r="E80" s="102" t="s">
        <v>159</v>
      </c>
      <c r="F80" s="61">
        <v>55.3</v>
      </c>
      <c r="G80" s="61">
        <v>72.400000000000006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8" t="s">
        <v>163</v>
      </c>
      <c r="C84" s="168"/>
    </row>
    <row r="85" spans="2:16" ht="15" customHeight="1">
      <c r="B85" s="169" t="s">
        <v>186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>
      <c r="B86" s="172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2024-05-17T21:10:33Z</dcterms:modified>
</cp:coreProperties>
</file>