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5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<sst xmlns="http://schemas.openxmlformats.org/spreadsheetml/2006/main" count="203" uniqueCount="189">
  <si>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</si>
  <si>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</si>
  <si>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</si>
  <si>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</si>
  <si>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</si>
  <si>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</si>
  <si>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</si>
  <si>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</si>
  <si>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</si>
  <si>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</si>
  <si>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</si>
  <si>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</si>
  <si>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</si>
  <si>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</si>
  <si>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</si>
  <si>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</si>
  <si>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</si>
  <si>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</si>
  <si>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</si>
  <si>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</si>
  <si>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</si>
  <si>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</si>
  <si>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</si>
  <si>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</si>
  <si>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</si>
  <si>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</si>
  <si>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</si>
  <si>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</si>
  <si>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</si>
  <si>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</si>
  <si>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</si>
  <si>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</si>
  <si>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</si>
  <si>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</si>
  <si>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</si>
  <si>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</si>
  <si>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</si>
  <si>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</si>
  <si>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</si>
  <si>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</si>
  <si>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</si>
  <si>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</si>
  <si>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</si>
  <si>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</si>
  <si>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</si>
  <si>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</si>
  <si>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</si>
  <si>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</si>
  <si>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</si>
  <si>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</si>
  <si>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</si>
  <si>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</si>
  <si>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</si>
  <si>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</si>
  <si>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</si>
  <si>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</si>
  <si>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</si>
  <si>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</si>
  <si>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</si>
  <si>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</si>
  <si>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</si>
  <si>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</si>
  <si>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</si>
  <si>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</si>
  <si>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</si>
  <si>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</si>
  <si>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</si>
  <si>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</si>
  <si>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</si>
  <si>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</si>
  <si>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</si>
  <si>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</si>
  <si>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</si>
  <si>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</si>
  <si>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</si>
  <si>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</si>
  <si>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</si>
  <si>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</si>
  <si>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</si>
  <si>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</si>
  <si>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</si>
  <si>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</si>
  <si>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</si>
  <si>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</si>
  <si>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</si>
  <si>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</si>
  <si>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</si>
  <si>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</si>
  <si>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</si>
  <si>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</si>
  <si>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</si>
  <si>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</si>
  <si>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</si>
  <si>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</si>
  <si>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</si>
  <si>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</si>
  <si>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</si>
  <si>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</si>
  <si>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</si>
  <si>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</si>
  <si>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</si>
  <si>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</si>
  <si>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</si>
  <si>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</si>
  <si>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</si>
  <si>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</si>
  <si>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</si>
  <si>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</si>
  <si>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</si>
  <si>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</si>
  <si>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</si>
  <si>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</si>
  <si>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</si>
  <si>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</si>
  <si>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</si>
  <si>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</si>
  <si>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</si>
  <si>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</si>
  <si>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</si>
  <si>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</si>
  <si>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</si>
  <si>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</si>
  <si>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</si>
  <si>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</si>
  <si>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</si>
  <si>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</si>
  <si>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</si>
  <si>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</si>
  <si>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</si>
  <si>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</si>
  <si>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</si>
  <si>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</si>
  <si>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</si>
  <si>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</si>
  <si>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</si>
  <si>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</si>
  <si>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</si>
  <si>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</si>
  <si>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</si>
  <si>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</si>
  <si>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</si>
  <si>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</si>
  <si>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</si>
  <si>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</si>
  <si>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</si>
  <si>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</si>
  <si>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</si>
  <si>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</si>
  <si>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</si>
  <si>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</si>
  <si>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</si>
  <si>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</si>
  <si>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</si>
  <si>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</si>
  <si>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</si>
  <si>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</si>
  <si>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</si>
  <si>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</si>
  <si>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</si>
  <si>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</si>
  <si>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</si>
  <si>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</si>
  <si>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</si>
  <si>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</si>
  <si>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</si>
  <si>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</si>
  <si>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</si>
  <si>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</si>
  <si>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</si>
  <si>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</si>
  <si>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</si>
  <si>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</si>
  <si>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</si>
  <si>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</si>
  <si>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</si>
  <si>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</si>
  <si>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</si>
  <si>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</si>
  <si>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</si>
  <si>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</si>
  <si>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</si>
  <si>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-</t>
  </si>
  <si>
    <t>E</t>
  </si>
  <si>
    <t>정예솜</t>
  </si>
  <si>
    <t>NNE</t>
  </si>
  <si>
    <t>SSW</t>
  </si>
  <si>
    <t>R</t>
  </si>
  <si>
    <t>강풍으로 인한 방풍막 연결</t>
  </si>
  <si>
    <t>[19:21] 비 및 높은 습도(vaisala 90%/ 2.3m 95%)로 인해 관측 종료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</si>
</sst>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14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H11" sqref="H1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45422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0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0.36319444444444443</v>
      </c>
      <c r="D9" s="8" t="s">
        <v>181</v>
      </c>
      <c r="E9" s="8">
        <v>11.2</v>
      </c>
      <c r="F9" s="8">
        <v>79</v>
      </c>
      <c r="G9" s="36" t="s">
        <v>185</v>
      </c>
      <c r="H9" s="8">
        <v>5.3</v>
      </c>
      <c r="I9" s="36">
        <v>4.7</v>
      </c>
      <c r="J9" s="9">
        <f>IF(L9, 1, 0) + IF(M9, 2, 0) + IF(N9, 4, 0) + IF(O9, 8, 0) + IF(P9, 16, 0)</f>
        <v>24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1</v>
      </c>
    </row>
    <row r="10" spans="2:16" ht="14.25" customHeight="1">
      <c r="B10" s="35" t="s">
        <v>22</v>
      </c>
      <c r="C10" s="7">
        <v>0.60416666666666663</v>
      </c>
      <c r="D10" s="8" t="s">
        <v>181</v>
      </c>
      <c r="E10" s="8">
        <v>9.3000000000000007</v>
      </c>
      <c r="F10" s="8">
        <v>90.1</v>
      </c>
      <c r="G10" s="36" t="s">
        <v>182</v>
      </c>
      <c r="H10" s="8">
        <v>3.6</v>
      </c>
      <c r="I10" s="11"/>
      <c r="J10" s="9">
        <f>IF(L10, 1, 0) + IF(M10, 2, 0) + IF(N10, 4, 0) + IF(O10, 8, 0) + IF(P10, 16, 0)</f>
        <v>28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1</v>
      </c>
    </row>
    <row r="11" spans="2:16" ht="14.25" customHeight="1" thickBot="1">
      <c r="B11" s="13" t="s">
        <v>23</v>
      </c>
      <c r="C11" s="14">
        <v>0.80555555555555547</v>
      </c>
      <c r="D11" s="15" t="s">
        <v>181</v>
      </c>
      <c r="E11" s="15">
        <v>8.6</v>
      </c>
      <c r="F11" s="15">
        <v>90.5</v>
      </c>
      <c r="G11" s="36" t="s">
        <v>184</v>
      </c>
      <c r="H11" s="15">
        <v>6.6</v>
      </c>
      <c r="I11" s="16"/>
      <c r="J11" s="9">
        <f>IF(L11, 1, 0) + IF(M11, 2, 0) + IF(N11, 4, 0) + IF(O11, 8, 0) + IF(P11, 16, 0)</f>
        <v>28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1</v>
      </c>
    </row>
    <row r="12" spans="2:16" ht="14.25" customHeight="1" thickBot="1">
      <c r="B12" s="17" t="s">
        <v>24</v>
      </c>
      <c r="C12" s="18">
        <f>(24-C9)+C11</f>
        <v>24.442361111111111</v>
      </c>
      <c r="D12" s="19" t="e">
        <f>AVERAGE(D9:D11)</f>
        <v>#DIV/0!</v>
      </c>
      <c r="E12" s="19">
        <f>AVERAGE(E9:E11)</f>
        <v>9.7000000000000011</v>
      </c>
      <c r="F12" s="20">
        <f>AVERAGE(F9:F11)</f>
        <v>86.533333333333346</v>
      </c>
      <c r="G12" s="21"/>
      <c r="H12" s="22">
        <f>AVERAGE(H9:H11)</f>
        <v>5.166666666666667</v>
      </c>
      <c r="I12" s="23"/>
      <c r="J12" s="24">
        <f>AVERAGE(J9:J11)</f>
        <v>26.666666666666668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166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0.3298611111111111</v>
      </c>
      <c r="D17" s="28">
        <v>0.33124999999999999</v>
      </c>
      <c r="E17" s="28">
        <v>0.53611111111111109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0.54097222222222219</v>
      </c>
    </row>
    <row r="18" spans="2:16" ht="14.15" customHeight="1">
      <c r="B18" s="35" t="s">
        <v>43</v>
      </c>
      <c r="C18" s="27">
        <v>9592</v>
      </c>
      <c r="D18" s="27">
        <v>9593</v>
      </c>
      <c r="E18" s="27">
        <v>9598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9604</v>
      </c>
    </row>
    <row r="19" spans="2:16" ht="14.15" customHeight="1" thickBot="1">
      <c r="B19" s="13" t="s">
        <v>44</v>
      </c>
      <c r="C19" s="29"/>
      <c r="D19" s="27">
        <v>9597</v>
      </c>
      <c r="E19" s="30">
        <v>9603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6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/>
      <c r="K24" s="106"/>
      <c r="L24" s="36" t="s">
        <v>186</v>
      </c>
      <c r="M24" s="130"/>
      <c r="N24" s="130"/>
      <c r="O24" s="130"/>
      <c r="P24" s="130"/>
    </row>
    <row r="25" spans="2:16" ht="13.5" customHeight="1">
      <c r="B25" s="131"/>
      <c r="C25" s="106"/>
      <c r="D25" s="106"/>
      <c r="E25" s="113" t="s">
        <v>175</v>
      </c>
      <c r="F25" s="133"/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/>
      <c r="G26" s="130"/>
      <c r="H26" s="130"/>
      <c r="I26" s="130"/>
      <c r="J26" s="106"/>
      <c r="K26" s="106"/>
      <c r="L26" s="36" t="s">
        <v>49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0.32222222222222224</v>
      </c>
      <c r="D30" s="43"/>
      <c r="E30" s="43"/>
      <c r="F30" s="43">
        <v>0.12013888888888889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0.44236111111111115</v>
      </c>
    </row>
    <row r="31" spans="2:16" ht="14.15" customHeight="1">
      <c r="B31" s="37" t="s">
        <v>173</v>
      </c>
      <c r="C31" s="47">
        <v>0.32222222222222224</v>
      </c>
      <c r="D31" s="7"/>
      <c r="E31" s="7"/>
      <c r="F31" s="7">
        <v>0.12013888888888889</v>
      </c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0.44236111111111115</v>
      </c>
    </row>
    <row r="32" spans="2:16" ht="14.15" customHeight="1">
      <c r="B32" s="37" t="s">
        <v>67</v>
      </c>
      <c r="C32" s="49">
        <v>0.32222222222222224</v>
      </c>
      <c r="D32" s="50"/>
      <c r="E32" s="50"/>
      <c r="F32" s="50">
        <v>0.12013888888888889</v>
      </c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0.44236111111111115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1" t="s">
        <v>69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</row>
    <row r="37" spans="2:16" ht="18" customHeight="1">
      <c r="B37" s="142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2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2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2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3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188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57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176</v>
      </c>
      <c r="C54" s="162"/>
      <c r="D54" s="162"/>
      <c r="E54" s="162"/>
      <c r="F54" s="112">
        <v>731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4" t="s">
        <v>71</v>
      </c>
      <c r="C56" s="14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5" t="s">
        <v>72</v>
      </c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7"/>
      <c r="N57" s="148" t="s">
        <v>73</v>
      </c>
      <c r="O57" s="146"/>
      <c r="P57" s="149"/>
    </row>
    <row r="58" spans="2:16" ht="17.149999999999999" customHeight="1">
      <c r="B58" s="150" t="s">
        <v>74</v>
      </c>
      <c r="C58" s="151"/>
      <c r="D58" s="152"/>
      <c r="E58" s="150" t="s">
        <v>75</v>
      </c>
      <c r="F58" s="151"/>
      <c r="G58" s="152"/>
      <c r="H58" s="151" t="s">
        <v>76</v>
      </c>
      <c r="I58" s="151"/>
      <c r="J58" s="151"/>
      <c r="K58" s="153" t="s">
        <v>77</v>
      </c>
      <c r="L58" s="151"/>
      <c r="M58" s="154"/>
      <c r="N58" s="155"/>
      <c r="O58" s="151"/>
      <c r="P58" s="156"/>
    </row>
    <row r="59" spans="2:16" ht="20.149999999999999" customHeight="1">
      <c r="B59" s="170" t="s">
        <v>78</v>
      </c>
      <c r="C59" s="171"/>
      <c r="D59" s="58" t="b">
        <v>1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 t="b">
        <v>0</v>
      </c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-162.19999999999999</v>
      </c>
      <c r="D72" s="60">
        <v>-163.4</v>
      </c>
      <c r="E72" s="100" t="s">
        <v>120</v>
      </c>
      <c r="F72" s="60">
        <v>22</v>
      </c>
      <c r="G72" s="60">
        <v>20.5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-157.5</v>
      </c>
      <c r="D73" s="60">
        <v>-158.69999999999999</v>
      </c>
      <c r="E73" s="102" t="s">
        <v>124</v>
      </c>
      <c r="F73" s="61">
        <v>23</v>
      </c>
      <c r="G73" s="61">
        <v>26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-210.3</v>
      </c>
      <c r="D74" s="60">
        <v>-210.9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-125.2</v>
      </c>
      <c r="D75" s="60">
        <v>-127.6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31.4</v>
      </c>
      <c r="D76" s="60">
        <v>29.9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27.6</v>
      </c>
      <c r="D77" s="60">
        <v>26.1</v>
      </c>
      <c r="E77" s="102" t="s">
        <v>144</v>
      </c>
      <c r="F77" s="62">
        <v>255</v>
      </c>
      <c r="G77" s="62">
        <v>255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25.4</v>
      </c>
      <c r="D78" s="60">
        <v>23.8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24.2</v>
      </c>
      <c r="D79" s="60">
        <v>22.7</v>
      </c>
      <c r="E79" s="100" t="s">
        <v>154</v>
      </c>
      <c r="F79" s="60">
        <v>15.5</v>
      </c>
      <c r="G79" s="60">
        <v>12.8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3.3300000000000003E-5</v>
      </c>
      <c r="D80" s="64">
        <v>3.2700000000000002E-5</v>
      </c>
      <c r="E80" s="102" t="s">
        <v>159</v>
      </c>
      <c r="F80" s="61">
        <v>67.900000000000006</v>
      </c>
      <c r="G80" s="61">
        <v>76.400000000000006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187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2024-05-10T21:09:20Z</dcterms:modified>
</cp:coreProperties>
</file>