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<sst xmlns="http://schemas.openxmlformats.org/spreadsheetml/2006/main" count="213" uniqueCount="200">
  <si>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</si>
  <si>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</si>
  <si>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</si>
  <si>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</si>
  <si>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</si>
  <si>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</si>
  <si>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</si>
  <si>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</si>
  <si>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</si>
  <si>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</si>
  <si>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</si>
  <si>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</si>
  <si>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</si>
  <si>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</si>
  <si>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</si>
  <si>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</si>
  <si>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</si>
  <si>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</si>
  <si>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</si>
  <si>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</si>
  <si>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</si>
  <si>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</si>
  <si>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</si>
  <si>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</si>
  <si>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</si>
  <si>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</si>
  <si>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</si>
  <si>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</si>
  <si>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</si>
  <si>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</si>
  <si>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</si>
  <si>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</si>
  <si>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</si>
  <si>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</si>
  <si>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</si>
  <si>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</si>
  <si>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</si>
  <si>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</si>
  <si>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</si>
  <si>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</si>
  <si>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</si>
  <si>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</si>
  <si>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</si>
  <si>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</si>
  <si>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</si>
  <si>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</si>
  <si>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</si>
  <si>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</si>
  <si>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</si>
  <si>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</si>
  <si>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</si>
  <si>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</si>
  <si>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</si>
  <si>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</si>
  <si>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</si>
  <si>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</si>
  <si>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</si>
  <si>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</si>
  <si>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</si>
  <si>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</si>
  <si>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</si>
  <si>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</si>
  <si>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</si>
  <si>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</si>
  <si>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</si>
  <si>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</si>
  <si>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</si>
  <si>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</si>
  <si>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</si>
  <si>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</si>
  <si>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</si>
  <si>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</si>
  <si>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</si>
  <si>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</si>
  <si>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</si>
  <si>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</si>
  <si>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</si>
  <si>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</si>
  <si>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</si>
  <si>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</si>
  <si>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</si>
  <si>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</si>
  <si>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</si>
  <si>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</si>
  <si>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</si>
  <si>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</si>
  <si>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</si>
  <si>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</si>
  <si>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</si>
  <si>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</si>
  <si>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</si>
  <si>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</si>
  <si>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</si>
  <si>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</si>
  <si>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</si>
  <si>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</si>
  <si>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</si>
  <si>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</si>
  <si>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</si>
  <si>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</si>
  <si>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</si>
  <si>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</si>
  <si>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</si>
  <si>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</si>
  <si>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</si>
  <si>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</si>
  <si>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</si>
  <si>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</si>
  <si>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</si>
  <si>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</si>
  <si>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</si>
  <si>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</si>
  <si>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</si>
  <si>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</si>
  <si>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</si>
  <si>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</si>
  <si>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</si>
  <si>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</si>
  <si>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</si>
  <si>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</si>
  <si>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</si>
  <si>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</si>
  <si>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</si>
  <si>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</si>
  <si>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</si>
  <si>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</si>
  <si>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</si>
  <si>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</si>
  <si>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</si>
  <si>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</si>
  <si>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</si>
  <si>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</si>
  <si>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</si>
  <si>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</si>
  <si>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</si>
  <si>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</si>
  <si>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</si>
  <si>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</si>
  <si>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</si>
  <si>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</si>
  <si>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</si>
  <si>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</si>
  <si>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</si>
  <si>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</si>
  <si>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</si>
  <si>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</si>
  <si>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</si>
  <si>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</si>
  <si>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</si>
  <si>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</si>
  <si>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</si>
  <si>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</si>
  <si>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</si>
  <si>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</si>
  <si>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</si>
  <si>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</si>
  <si>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</si>
  <si>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</si>
  <si>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</si>
  <si>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</si>
  <si>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</si>
  <si>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</si>
  <si>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</si>
  <si>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</si>
  <si>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</si>
  <si>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</si>
  <si>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</si>
  <si>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</si>
  <si>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</si>
  <si>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</si>
  <si>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</si>
  <si>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</si>
  <si>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</si>
  <si>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</si>
  <si>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</si>
  <si>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</si>
  <si>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</si>
  <si>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</si>
  <si>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</si>
  <si>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</si>
  <si>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</si>
  <si>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</si>
  <si>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TMT</t>
  </si>
  <si>
    <t>BLG</t>
  </si>
  <si>
    <t>ESE</t>
  </si>
  <si>
    <t>SE</t>
  </si>
  <si>
    <t>정예솜</t>
  </si>
  <si>
    <t>MMA</t>
  </si>
  <si>
    <t>008975 TOO script #1 다시 찍음</t>
  </si>
  <si>
    <t>MMA-KS4</t>
  </si>
  <si>
    <t>[11:30] elevation limit으로 ks4 관측 함</t>
  </si>
  <si>
    <t>BLG 근처 초점 관측 한 후 강풍으로 인한 dec oscillaton으로 10분 정도 늦게 관측시작됨</t>
  </si>
  <si>
    <t>009036 dec oscillation으로 수동관측 함</t>
  </si>
  <si>
    <t>[12:15] FSA 내부 습도 상승으로 인한 관측 대기/ [13:02] 관측 재개 /[13:10] FSA 내부 습도 상승으로 이한 관측 대기/ [13:17] 관측 재개</t>
  </si>
  <si>
    <t>M_009165-009166:T</t>
  </si>
  <si>
    <t>기기 문제 해결로 인한 저녁 flat 건너뜀</t>
  </si>
  <si>
    <t>관측 중반까지 강풍으로 인한 dec oscillation 경고 문구 여러차례 나옴</t>
  </si>
  <si>
    <t>R</t>
  </si>
  <si>
    <t>27s/25k 14s/28k</t>
  </si>
  <si>
    <t>20s/25k 14s/25k 8s/21k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</si>
</sst>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45419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91.830559757942524</v>
      </c>
      <c r="M3" s="166"/>
      <c r="N3" s="66" t="s">
        <v>3</v>
      </c>
      <c r="O3" s="166">
        <f>(P31-P33)/P31*100</f>
        <v>91.830559757942524</v>
      </c>
      <c r="P3" s="166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0.36458333333333331</v>
      </c>
      <c r="D9" s="8">
        <v>1.6</v>
      </c>
      <c r="E9" s="8">
        <v>10</v>
      </c>
      <c r="F9" s="8">
        <v>75.8</v>
      </c>
      <c r="G9" s="36" t="s">
        <v>185</v>
      </c>
      <c r="H9" s="8">
        <v>8.8000000000000007</v>
      </c>
      <c r="I9" s="36">
        <v>1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2.2999999999999998</v>
      </c>
      <c r="E10" s="8">
        <v>8.1</v>
      </c>
      <c r="F10" s="8">
        <v>82.3</v>
      </c>
      <c r="G10" s="36" t="s">
        <v>185</v>
      </c>
      <c r="H10" s="8">
        <v>5.5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0.8041666666666667</v>
      </c>
      <c r="D11" s="15">
        <v>2</v>
      </c>
      <c r="E11" s="15">
        <v>8.4</v>
      </c>
      <c r="F11" s="15">
        <v>72</v>
      </c>
      <c r="G11" s="36" t="s">
        <v>184</v>
      </c>
      <c r="H11" s="15">
        <v>7.8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24.439583333333335</v>
      </c>
      <c r="D12" s="19">
        <f>AVERAGE(D9:D11)</f>
        <v>1.9666666666666668</v>
      </c>
      <c r="E12" s="19">
        <f>AVERAGE(E9:E11)</f>
        <v>8.8333333333333339</v>
      </c>
      <c r="F12" s="20">
        <f>AVERAGE(F9:F11)</f>
        <v>76.7</v>
      </c>
      <c r="G12" s="21"/>
      <c r="H12" s="22">
        <f>AVERAGE(H9:H11)</f>
        <v>7.3666666666666671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187</v>
      </c>
      <c r="G16" s="27" t="s">
        <v>189</v>
      </c>
      <c r="H16" s="27" t="s">
        <v>183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0.3444444444444445</v>
      </c>
      <c r="D17" s="28">
        <v>0.34583333333333338</v>
      </c>
      <c r="E17" s="28">
        <v>0.35972222222222222</v>
      </c>
      <c r="F17" s="28">
        <v>0.36458333333333331</v>
      </c>
      <c r="G17" s="28">
        <v>0.48055555555555557</v>
      </c>
      <c r="H17" s="28">
        <v>0.49722222222222223</v>
      </c>
      <c r="I17" s="28">
        <v>0.8340277777777777</v>
      </c>
      <c r="J17" s="28"/>
      <c r="K17" s="28"/>
      <c r="L17" s="28"/>
      <c r="M17" s="28"/>
      <c r="N17" s="28"/>
      <c r="O17" s="28"/>
      <c r="P17" s="28">
        <v>0.84722222222222221</v>
      </c>
    </row>
    <row r="18" spans="2:16" ht="14.15" customHeight="1">
      <c r="B18" s="35" t="s">
        <v>43</v>
      </c>
      <c r="C18" s="27">
        <v>8959</v>
      </c>
      <c r="D18" s="27">
        <v>8960</v>
      </c>
      <c r="E18" s="27">
        <v>8971</v>
      </c>
      <c r="F18" s="27">
        <v>8974</v>
      </c>
      <c r="G18" s="27">
        <v>9026</v>
      </c>
      <c r="H18" s="27">
        <v>9031</v>
      </c>
      <c r="I18" s="27">
        <v>9219</v>
      </c>
      <c r="J18" s="27"/>
      <c r="K18" s="27"/>
      <c r="L18" s="27"/>
      <c r="M18" s="27"/>
      <c r="N18" s="27"/>
      <c r="O18" s="27"/>
      <c r="P18" s="27">
        <v>9231</v>
      </c>
    </row>
    <row r="19" spans="2:16" ht="14.15" customHeight="1" thickBot="1">
      <c r="B19" s="13" t="s">
        <v>44</v>
      </c>
      <c r="C19" s="29"/>
      <c r="D19" s="27">
        <v>8964</v>
      </c>
      <c r="E19" s="30">
        <v>8973</v>
      </c>
      <c r="F19" s="30">
        <v>9025</v>
      </c>
      <c r="G19" s="30">
        <v>9030</v>
      </c>
      <c r="H19" s="30">
        <v>9218</v>
      </c>
      <c r="I19" s="30">
        <v>9230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3</v>
      </c>
      <c r="F20" s="33">
        <f t="shared" si="0"/>
        <v>52</v>
      </c>
      <c r="G20" s="33">
        <f t="shared" si="0"/>
        <v>5</v>
      </c>
      <c r="H20" s="33">
        <f t="shared" si="0"/>
        <v>188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174</v>
      </c>
      <c r="F24" s="174"/>
      <c r="G24" s="174"/>
      <c r="H24" s="174"/>
      <c r="I24" s="174"/>
      <c r="J24" s="106">
        <v>0.8354166666666667</v>
      </c>
      <c r="K24" s="106">
        <v>0.83819444444444446</v>
      </c>
      <c r="L24" s="36" t="s">
        <v>197</v>
      </c>
      <c r="M24" s="174" t="s">
        <v>198</v>
      </c>
      <c r="N24" s="174"/>
      <c r="O24" s="174"/>
      <c r="P24" s="174"/>
    </row>
    <row r="25" spans="2:16" ht="13.5" customHeight="1">
      <c r="B25" s="175"/>
      <c r="C25" s="106"/>
      <c r="D25" s="106"/>
      <c r="E25" s="113" t="s">
        <v>175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168</v>
      </c>
      <c r="F26" s="174"/>
      <c r="G26" s="174"/>
      <c r="H26" s="174"/>
      <c r="I26" s="174"/>
      <c r="J26" s="106">
        <v>0.83958333333333324</v>
      </c>
      <c r="K26" s="106">
        <v>0.84166666666666667</v>
      </c>
      <c r="L26" s="36" t="s">
        <v>49</v>
      </c>
      <c r="M26" s="174" t="s">
        <v>199</v>
      </c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52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0.31388888888888888</v>
      </c>
      <c r="D30" s="43"/>
      <c r="E30" s="43"/>
      <c r="F30" s="43">
        <v>0.12569444444444444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0.43958333333333333</v>
      </c>
    </row>
    <row r="31" spans="2:16" ht="14.15" customHeight="1">
      <c r="B31" s="37" t="s">
        <v>173</v>
      </c>
      <c r="C31" s="47">
        <v>0.32847222222222222</v>
      </c>
      <c r="D31" s="7"/>
      <c r="E31" s="7"/>
      <c r="F31" s="7">
        <v>0.12569444444444444</v>
      </c>
      <c r="G31" s="7"/>
      <c r="H31" s="7"/>
      <c r="I31" s="7"/>
      <c r="J31" s="7"/>
      <c r="K31" s="7">
        <v>4.8611111111111112E-3</v>
      </c>
      <c r="L31" s="7"/>
      <c r="M31" s="7"/>
      <c r="N31" s="7"/>
      <c r="O31" s="48"/>
      <c r="P31" s="46">
        <f>SUM(C31:N31)</f>
        <v>0.45902777777777776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>
        <v>3.7499999999999999E-2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3.7499999999999999E-2</v>
      </c>
    </row>
    <row r="34" spans="2:16" ht="14.15" customHeight="1">
      <c r="B34" s="109" t="s">
        <v>170</v>
      </c>
      <c r="C34" s="110">
        <f>C31-C32-C33</f>
        <v>0.29097222222222224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0.12569444444444444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4.8611111111111112E-3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0.42152777777777778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194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195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188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191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192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193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 t="s">
        <v>196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611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-162.80000000000001</v>
      </c>
      <c r="D72" s="60">
        <v>-164.7</v>
      </c>
      <c r="E72" s="100" t="s">
        <v>120</v>
      </c>
      <c r="F72" s="60">
        <v>20.2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-160.19999999999999</v>
      </c>
      <c r="E73" s="102" t="s">
        <v>124</v>
      </c>
      <c r="F73" s="61">
        <v>27</v>
      </c>
      <c r="G73" s="61">
        <v>32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-209.4</v>
      </c>
      <c r="D74" s="60">
        <v>-210.3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4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-125.5</v>
      </c>
      <c r="D75" s="60">
        <v>-130.69999999999999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30.2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23.9</v>
      </c>
      <c r="D78" s="60">
        <v>21.9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20.7</v>
      </c>
      <c r="E79" s="100" t="s">
        <v>154</v>
      </c>
      <c r="F79" s="60">
        <v>14.5</v>
      </c>
      <c r="G79" s="60">
        <v>9.4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3.3099999999999998E-5</v>
      </c>
      <c r="D80" s="64">
        <v>3.3099999999999998E-5</v>
      </c>
      <c r="E80" s="102" t="s">
        <v>159</v>
      </c>
      <c r="F80" s="61">
        <v>67.8</v>
      </c>
      <c r="G80" s="61">
        <v>80.599999999999994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163</v>
      </c>
      <c r="C84" s="167"/>
    </row>
    <row r="85" spans="2:16" ht="15" customHeight="1">
      <c r="B85" s="168" t="s">
        <v>181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2024-05-07T20:23:57Z</dcterms:modified>
</cp:coreProperties>
</file>