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<sst xmlns="http://schemas.openxmlformats.org/spreadsheetml/2006/main" count="221" uniqueCount="208">
  <si>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</si>
  <si>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</si>
  <si>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</si>
  <si>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</si>
  <si>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</si>
  <si>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</si>
  <si>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</si>
  <si>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</si>
  <si>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</si>
  <si>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</si>
  <si>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</si>
  <si>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</si>
  <si>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</si>
  <si>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</si>
  <si>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</si>
  <si>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</si>
  <si>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</si>
  <si>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</si>
  <si>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</si>
  <si>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</si>
  <si>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</si>
  <si>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</si>
  <si>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</si>
  <si>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</si>
  <si>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</si>
  <si>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</si>
  <si>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</si>
  <si>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</si>
  <si>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</si>
  <si>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</si>
  <si>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</si>
  <si>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</si>
  <si>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</si>
  <si>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</si>
  <si>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</si>
  <si>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</si>
  <si>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</si>
  <si>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</si>
  <si>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</si>
  <si>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</si>
  <si>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</si>
  <si>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</si>
  <si>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</si>
  <si>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</si>
  <si>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</si>
  <si>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</si>
  <si>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</si>
  <si>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</si>
  <si>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</si>
  <si>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</si>
  <si>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</si>
  <si>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</si>
  <si>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</si>
  <si>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</si>
  <si>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</si>
  <si>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</si>
  <si>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</si>
  <si>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</si>
  <si>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</si>
  <si>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</si>
  <si>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</si>
  <si>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</si>
  <si>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</si>
  <si>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</si>
  <si>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</si>
  <si>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</si>
  <si>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</si>
  <si>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</si>
  <si>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</si>
  <si>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</si>
  <si>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</si>
  <si>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</si>
  <si>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</si>
  <si>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</si>
  <si>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</si>
  <si>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</si>
  <si>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</si>
  <si>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</si>
  <si>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</si>
  <si>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</si>
  <si>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</si>
  <si>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</si>
  <si>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</si>
  <si>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</si>
  <si>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</si>
  <si>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</si>
  <si>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</si>
  <si>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</si>
  <si>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</si>
  <si>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</si>
  <si>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</si>
  <si>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</si>
  <si>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</si>
  <si>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</si>
  <si>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</si>
  <si>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</si>
  <si>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</si>
  <si>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</si>
  <si>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</si>
  <si>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</si>
  <si>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</si>
  <si>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</si>
  <si>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</si>
  <si>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</si>
  <si>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</si>
  <si>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</si>
  <si>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</si>
  <si>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</si>
  <si>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</si>
  <si>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</si>
  <si>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</si>
  <si>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</si>
  <si>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</si>
  <si>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</si>
  <si>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</si>
  <si>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</si>
  <si>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</si>
  <si>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</si>
  <si>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</si>
  <si>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</si>
  <si>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</si>
  <si>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</si>
  <si>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</si>
  <si>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</si>
  <si>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</si>
  <si>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</si>
  <si>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</si>
  <si>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</si>
  <si>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</si>
  <si>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</si>
  <si>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</si>
  <si>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</si>
  <si>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</si>
  <si>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</si>
  <si>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</si>
  <si>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</si>
  <si>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</si>
  <si>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</si>
  <si>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</si>
  <si>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</si>
  <si>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</si>
  <si>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</si>
  <si>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</si>
  <si>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</si>
  <si>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</si>
  <si>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</si>
  <si>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</si>
  <si>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</si>
  <si>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</si>
  <si>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</si>
  <si>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</si>
  <si>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</si>
  <si>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</si>
  <si>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</si>
  <si>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</si>
  <si>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</si>
  <si>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</si>
  <si>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</si>
  <si>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</si>
  <si>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</si>
  <si>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</si>
  <si>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</si>
  <si>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</si>
  <si>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</si>
  <si>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</si>
  <si>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</si>
  <si>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</si>
  <si>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</si>
  <si>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</si>
  <si>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</si>
  <si>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</si>
  <si>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</si>
  <si>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</si>
  <si>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</si>
  <si>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</si>
  <si>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</si>
  <si>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</si>
  <si>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</si>
  <si>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</si>
  <si>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</si>
  <si>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</si>
  <si>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</si>
  <si>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</si>
  <si>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TMT</t>
  </si>
  <si>
    <t>BLG</t>
  </si>
  <si>
    <t>김예은</t>
  </si>
  <si>
    <t>KSP</t>
  </si>
  <si>
    <t>-</t>
  </si>
  <si>
    <t>돔 셔텨 El 70부터 소음이 시작 됨</t>
  </si>
  <si>
    <t>관측 동안 Dec oscillation exposure error 여러 차례 출력 됨</t>
  </si>
  <si>
    <t>구름의 영향으로 오전flat 건너 뜀</t>
  </si>
  <si>
    <t>ESE</t>
  </si>
  <si>
    <t>SE</t>
  </si>
  <si>
    <t>15s/27k 20s/23k</t>
  </si>
  <si>
    <t>34s/23k 45s/20k</t>
  </si>
  <si>
    <t>E_008457-008458</t>
  </si>
  <si>
    <t>E_008559</t>
  </si>
  <si>
    <t>E_008568</t>
  </si>
  <si>
    <t>E_008573</t>
  </si>
  <si>
    <t>[14:00] 짙은 구름 및 높은 습도(viasala 80%/ topring 84%)로 인한 관측 대기/[14:40] 관측 재개</t>
  </si>
  <si>
    <t>G_008476-008477:K</t>
  </si>
  <si>
    <t>G_008510:K</t>
  </si>
  <si>
    <t>G_008541-008543:K</t>
  </si>
  <si>
    <t>M_008555-08556:T</t>
  </si>
  <si>
    <t>C_008573-008635</t>
  </si>
  <si>
    <t>E_008457-008458/ E_008559/ E_008568/ E_008573 맞바람으로 인한 Dec oscillation으로 포인팅 실패해서 수동 관측 함</t>
  </si>
  <si>
    <t>관측 전체적으로 바람이 강하고 풍향이 관측 방향과 마주보다 Dec oscillation에 의한 포인팅 실패가 잦음</t>
  </si>
  <si>
    <t>[16:55] 짙은 구름으로 인한 관측 대기/ [18:30] 짙은 구름으로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</si>
</sst>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45414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67.343976777939048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0.3666666666666667</v>
      </c>
      <c r="D9" s="8">
        <v>2.1</v>
      </c>
      <c r="E9" s="8">
        <v>9.6</v>
      </c>
      <c r="F9" s="8">
        <v>81.5</v>
      </c>
      <c r="G9" s="36" t="s">
        <v>191</v>
      </c>
      <c r="H9" s="8">
        <v>5.5</v>
      </c>
      <c r="I9" s="36">
        <v>34.9</v>
      </c>
      <c r="J9" s="9">
        <f>IF(L9, 1, 0) + IF(M9, 2, 0) + IF(N9, 4, 0) + IF(O9, 8, 0) + IF(P9, 16, 0)</f>
        <v>6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3.3</v>
      </c>
      <c r="E10" s="8">
        <v>8.4</v>
      </c>
      <c r="F10" s="8">
        <v>80.7</v>
      </c>
      <c r="G10" s="36" t="s">
        <v>192</v>
      </c>
      <c r="H10" s="8">
        <v>10.3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187</v>
      </c>
      <c r="E11" s="15">
        <v>8.1</v>
      </c>
      <c r="F11" s="15">
        <v>80.900000000000006</v>
      </c>
      <c r="G11" s="36" t="s">
        <v>192</v>
      </c>
      <c r="H11" s="15">
        <v>6.8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24.404166666666665</v>
      </c>
      <c r="D12" s="19">
        <f>AVERAGE(D9:D11)</f>
        <v>2.7</v>
      </c>
      <c r="E12" s="19">
        <f>AVERAGE(E9:E11)</f>
        <v>8.7000000000000011</v>
      </c>
      <c r="F12" s="20">
        <f>AVERAGE(F9:F11)</f>
        <v>81.033333333333331</v>
      </c>
      <c r="G12" s="21"/>
      <c r="H12" s="22">
        <f>AVERAGE(H9:H11)</f>
        <v>7.5333333333333341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183</v>
      </c>
      <c r="F16" s="27" t="s">
        <v>186</v>
      </c>
      <c r="G16" s="27" t="s">
        <v>184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0.31597222222222221</v>
      </c>
      <c r="D17" s="28">
        <v>0.31736111111111115</v>
      </c>
      <c r="E17" s="28">
        <v>0.34513888888888888</v>
      </c>
      <c r="F17" s="28">
        <v>0.36874999999999997</v>
      </c>
      <c r="G17" s="28">
        <v>0.50624999999999998</v>
      </c>
      <c r="H17" s="28">
        <v>0.7715277777777777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43</v>
      </c>
      <c r="C18" s="27">
        <v>8434</v>
      </c>
      <c r="D18" s="27">
        <v>8435</v>
      </c>
      <c r="E18" s="27">
        <v>8453</v>
      </c>
      <c r="F18" s="27">
        <v>8466</v>
      </c>
      <c r="G18" s="27">
        <v>8551</v>
      </c>
      <c r="H18" s="27">
        <v>8636</v>
      </c>
      <c r="I18" s="27"/>
      <c r="J18" s="27"/>
      <c r="K18" s="27"/>
      <c r="L18" s="27"/>
      <c r="M18" s="27"/>
      <c r="N18" s="27"/>
      <c r="O18" s="27"/>
      <c r="P18" s="27">
        <v>8641</v>
      </c>
    </row>
    <row r="19" spans="2:16" ht="14.15" customHeight="1" thickBot="1">
      <c r="B19" s="13" t="s">
        <v>44</v>
      </c>
      <c r="C19" s="29"/>
      <c r="D19" s="27">
        <v>8446</v>
      </c>
      <c r="E19" s="30">
        <v>8465</v>
      </c>
      <c r="F19" s="30">
        <v>8550</v>
      </c>
      <c r="G19" s="30">
        <v>8635</v>
      </c>
      <c r="H19" s="30">
        <v>8640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85</v>
      </c>
      <c r="G20" s="33">
        <f t="shared" si="0"/>
        <v>85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>
        <v>0.32777777777777778</v>
      </c>
      <c r="D24" s="106">
        <v>0.32916666666666666</v>
      </c>
      <c r="E24" s="113" t="s">
        <v>175</v>
      </c>
      <c r="F24" s="174" t="s">
        <v>193</v>
      </c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>
        <v>0.33194444444444443</v>
      </c>
      <c r="D26" s="106">
        <v>0.33333333333333331</v>
      </c>
      <c r="E26" s="113" t="s">
        <v>169</v>
      </c>
      <c r="F26" s="174" t="s">
        <v>194</v>
      </c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0.29791666666666666</v>
      </c>
      <c r="D30" s="43">
        <v>0.13819444444444443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5" customHeight="1">
      <c r="B31" s="37" t="s">
        <v>174</v>
      </c>
      <c r="C31" s="47">
        <v>0.31875000000000003</v>
      </c>
      <c r="D31" s="7">
        <v>0.13819444444444443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0.47847222222222224</v>
      </c>
    </row>
    <row r="32" spans="2:16" ht="14.15" customHeight="1">
      <c r="B32" s="37" t="s">
        <v>68</v>
      </c>
      <c r="C32" s="49">
        <v>0.15625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0.15625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0.16250000000000003</v>
      </c>
      <c r="D34" s="110">
        <f t="shared" ref="D34:P34" si="1">D31-D32-D33</f>
        <v>0.13819444444444443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2.1527777777777781E-2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0.32222222222222224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195</v>
      </c>
      <c r="D36" s="159"/>
      <c r="E36" s="159" t="s">
        <v>200</v>
      </c>
      <c r="F36" s="159"/>
      <c r="G36" s="159" t="s">
        <v>201</v>
      </c>
      <c r="H36" s="159"/>
      <c r="I36" s="159" t="s">
        <v>202</v>
      </c>
      <c r="J36" s="159"/>
      <c r="K36" s="159" t="s">
        <v>203</v>
      </c>
      <c r="L36" s="159"/>
      <c r="M36" s="159" t="s">
        <v>196</v>
      </c>
      <c r="N36" s="159"/>
      <c r="O36" s="159" t="s">
        <v>197</v>
      </c>
      <c r="P36" s="159"/>
    </row>
    <row r="37" spans="2:16" ht="18" customHeight="1">
      <c r="B37" s="161"/>
      <c r="C37" s="159" t="s">
        <v>198</v>
      </c>
      <c r="D37" s="159"/>
      <c r="E37" s="159" t="s">
        <v>204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205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199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206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190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334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-162.69999999999999</v>
      </c>
      <c r="D72" s="60">
        <v>-164.4</v>
      </c>
      <c r="E72" s="100" t="s">
        <v>121</v>
      </c>
      <c r="F72" s="60">
        <v>21.2</v>
      </c>
      <c r="G72" s="60">
        <v>18.600000000000001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-158.1</v>
      </c>
      <c r="D73" s="60">
        <v>-159.80000000000001</v>
      </c>
      <c r="E73" s="102" t="s">
        <v>125</v>
      </c>
      <c r="F73" s="61">
        <v>27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</v>
      </c>
      <c r="D74" s="60">
        <v>-210.7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-125.7</v>
      </c>
      <c r="D75" s="60">
        <v>-130.4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30.8</v>
      </c>
      <c r="D76" s="60">
        <v>28.3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27</v>
      </c>
      <c r="D77" s="60">
        <v>24.6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24.6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23.4</v>
      </c>
      <c r="D79" s="60">
        <v>21</v>
      </c>
      <c r="E79" s="100" t="s">
        <v>155</v>
      </c>
      <c r="F79" s="60">
        <v>14.5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3.2499999999999997E-5</v>
      </c>
      <c r="D80" s="64">
        <v>3.18E-5</v>
      </c>
      <c r="E80" s="102" t="s">
        <v>160</v>
      </c>
      <c r="F80" s="61">
        <v>68.099999999999994</v>
      </c>
      <c r="G80" s="61">
        <v>78.5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188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2024-05-02T19:23:42Z</dcterms:modified>
</cp:coreProperties>
</file>