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5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<sst xmlns="http://schemas.openxmlformats.org/spreadsheetml/2006/main" count="221" uniqueCount="208">
  <si>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</si>
  <si>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</si>
  <si>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</si>
  <si>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</si>
  <si>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</si>
  <si>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</si>
  <si>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</si>
  <si>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</si>
  <si>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</si>
  <si>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</si>
  <si>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</si>
  <si>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</si>
  <si>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</si>
  <si>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</si>
  <si>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</si>
  <si>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</si>
  <si>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</si>
  <si>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</si>
  <si>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</si>
  <si>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</si>
  <si>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</si>
  <si>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</si>
  <si>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</si>
  <si>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</si>
  <si>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</si>
  <si>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</si>
  <si>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</si>
  <si>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</si>
  <si>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</si>
  <si>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</si>
  <si>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</si>
  <si>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</si>
  <si>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</si>
  <si>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</si>
  <si>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</si>
  <si>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</si>
  <si>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</si>
  <si>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</si>
  <si>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</si>
  <si>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</si>
  <si>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</si>
  <si>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</si>
  <si>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</si>
  <si>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</si>
  <si>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</si>
  <si>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</si>
  <si>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</si>
  <si>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</si>
  <si>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</si>
  <si>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</si>
  <si>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</si>
  <si>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</si>
  <si>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</si>
  <si>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</si>
  <si>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</si>
  <si>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</si>
  <si>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</si>
  <si>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</si>
  <si>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</si>
  <si>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</si>
  <si>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</si>
  <si>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</si>
  <si>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</si>
  <si>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</si>
  <si>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</si>
  <si>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</si>
  <si>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</si>
  <si>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</si>
  <si>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</si>
  <si>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</si>
  <si>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</si>
  <si>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</si>
  <si>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</si>
  <si>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</si>
  <si>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</si>
  <si>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</si>
  <si>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</si>
  <si>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</si>
  <si>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</si>
  <si>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</si>
  <si>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</si>
  <si>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</si>
  <si>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</si>
  <si>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</si>
  <si>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</si>
  <si>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</si>
  <si>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</si>
  <si>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</si>
  <si>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</si>
  <si>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</si>
  <si>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</si>
  <si>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</si>
  <si>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</si>
  <si>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</si>
  <si>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</si>
  <si>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</si>
  <si>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</si>
  <si>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</si>
  <si>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</si>
  <si>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</si>
  <si>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</si>
  <si>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</si>
  <si>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</si>
  <si>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</si>
  <si>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</si>
  <si>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</si>
  <si>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</si>
  <si>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</si>
  <si>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</si>
  <si>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</si>
  <si>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</si>
  <si>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</si>
  <si>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</si>
  <si>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</si>
  <si>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</si>
  <si>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</si>
  <si>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</si>
  <si>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</si>
  <si>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</si>
  <si>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</si>
  <si>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</si>
  <si>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</si>
  <si>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</si>
  <si>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</si>
  <si>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</si>
  <si>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</si>
  <si>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</si>
  <si>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</si>
  <si>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</si>
  <si>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</si>
  <si>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</si>
  <si>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</si>
  <si>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</si>
  <si>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</si>
  <si>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</si>
  <si>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</si>
  <si>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</si>
  <si>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</si>
  <si>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</si>
  <si>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</si>
  <si>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</si>
  <si>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</si>
  <si>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</si>
  <si>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</si>
  <si>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</si>
  <si>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</si>
  <si>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</si>
  <si>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</si>
  <si>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</si>
  <si>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</si>
  <si>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</si>
  <si>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</si>
  <si>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</si>
  <si>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</si>
  <si>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</si>
  <si>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</si>
  <si>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</si>
  <si>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</si>
  <si>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</si>
  <si>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</si>
  <si>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</si>
  <si>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</si>
  <si>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</si>
  <si>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</si>
  <si>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</si>
  <si>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</si>
  <si>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</si>
  <si>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</si>
  <si>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</si>
  <si>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</si>
  <si>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</si>
  <si>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</si>
  <si>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</si>
  <si>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</si>
  <si>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</si>
  <si>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</si>
  <si>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</si>
  <si>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</si>
  <si>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</si>
  <si>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</si>
  <si>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</si>
  <si>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</si>
  <si>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</si>
  <si>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TMT</t>
  </si>
  <si>
    <t>BLG</t>
  </si>
  <si>
    <t>김예은</t>
  </si>
  <si>
    <t>KSP</t>
  </si>
  <si>
    <t>-</t>
  </si>
  <si>
    <t>돔 셔텨 El 70부터 소음이 시작 됨</t>
  </si>
  <si>
    <t>관측 동안 Dec oscillation exposure error 여러 차례 출력 됨</t>
  </si>
  <si>
    <t>구름의 영향으로 오전flat 건너 뜀</t>
  </si>
  <si>
    <t>ESE</t>
  </si>
  <si>
    <t>SE</t>
  </si>
  <si>
    <t>15s/27k 20s/23k</t>
  </si>
  <si>
    <t>34s/23k 45s/20k</t>
  </si>
  <si>
    <t>E_008457-008458</t>
  </si>
  <si>
    <t>E_008559</t>
  </si>
  <si>
    <t>E_008568</t>
  </si>
  <si>
    <t>E_008573</t>
  </si>
  <si>
    <t>[14:00] 짙은 구름 및 높은 습도(viasala 80%/ topring 84%)로 인한 관측 대기/[14:40] 관측 재개</t>
  </si>
  <si>
    <t>G_008476-008477:K</t>
  </si>
  <si>
    <t>G_008510:K</t>
  </si>
  <si>
    <t>G_008541-008543:K</t>
  </si>
  <si>
    <t>M_008555-08556:T</t>
  </si>
  <si>
    <t>C_008573-008635</t>
  </si>
  <si>
    <t>E_008457-008458/ E_008559/ E_008568/ E_008573 맞바람으로 인한 Dec oscillation으로 포인팅 실패해서 수동 관측 함</t>
  </si>
  <si>
    <t>관측 전체적으로 바람이 강하고 풍향이 관측 방향과 마주보다 Dec oscillation에 의한 포인팅 실패가 잦음</t>
  </si>
  <si>
    <t>[16:55] 짙은 구름으로 인한 관측 대기/ [18:30] 짙은 구름으로 인한 관측 종료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</si>
</sst>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14" fontId="5" fillId="0" borderId="26" xfId="0" applyNumberFormat="1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H82" sqref="H8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3" t="s">
        <v>0</v>
      </c>
      <c r="C2" s="16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4">
        <v>45414</v>
      </c>
      <c r="D3" s="165"/>
      <c r="E3" s="1"/>
      <c r="F3" s="1"/>
      <c r="G3" s="1"/>
      <c r="H3" s="1"/>
      <c r="I3" s="1"/>
      <c r="J3" s="1"/>
      <c r="K3" s="66" t="s">
        <v>2</v>
      </c>
      <c r="L3" s="166">
        <f>(P31-(P32+P33))/P31*100</f>
        <v>67.343976777939048</v>
      </c>
      <c r="M3" s="166"/>
      <c r="N3" s="66" t="s">
        <v>3</v>
      </c>
      <c r="O3" s="166">
        <f>(P31-P33)/P31*100</f>
        <v>100</v>
      </c>
      <c r="P3" s="166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3" t="s">
        <v>6</v>
      </c>
      <c r="C7" s="16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0.3666666666666667</v>
      </c>
      <c r="D9" s="8">
        <v>2.1</v>
      </c>
      <c r="E9" s="8">
        <v>9.6</v>
      </c>
      <c r="F9" s="8">
        <v>81.5</v>
      </c>
      <c r="G9" s="36" t="s">
        <v>191</v>
      </c>
      <c r="H9" s="8">
        <v>5.5</v>
      </c>
      <c r="I9" s="36">
        <v>34.9</v>
      </c>
      <c r="J9" s="9">
        <f>IF(L9, 1, 0) + IF(M9, 2, 0) + IF(N9, 4, 0) + IF(O9, 8, 0) + IF(P9, 16, 0)</f>
        <v>6</v>
      </c>
      <c r="K9" s="10" t="b">
        <v>1</v>
      </c>
      <c r="L9" s="10" t="b">
        <v>0</v>
      </c>
      <c r="M9" s="10" t="b">
        <v>1</v>
      </c>
      <c r="N9" s="10" t="b">
        <v>1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3.3</v>
      </c>
      <c r="E10" s="8">
        <v>8.4</v>
      </c>
      <c r="F10" s="8">
        <v>80.7</v>
      </c>
      <c r="G10" s="36" t="s">
        <v>192</v>
      </c>
      <c r="H10" s="8">
        <v>10.3</v>
      </c>
      <c r="I10" s="11"/>
      <c r="J10" s="9">
        <f>IF(L10, 1, 0) + IF(M10, 2, 0) + IF(N10, 4, 0) + IF(O10, 8, 0) + IF(P10, 16, 0)</f>
        <v>14</v>
      </c>
      <c r="K10" s="12" t="b">
        <v>0</v>
      </c>
      <c r="L10" s="12" t="b">
        <v>0</v>
      </c>
      <c r="M10" s="12" t="b">
        <v>1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0.77083333333333337</v>
      </c>
      <c r="D11" s="15" t="s">
        <v>187</v>
      </c>
      <c r="E11" s="15">
        <v>8.1</v>
      </c>
      <c r="F11" s="15">
        <v>80.900000000000006</v>
      </c>
      <c r="G11" s="36" t="s">
        <v>192</v>
      </c>
      <c r="H11" s="15">
        <v>6.8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24.404166666666665</v>
      </c>
      <c r="D12" s="19">
        <f>AVERAGE(D9:D11)</f>
        <v>2.7</v>
      </c>
      <c r="E12" s="19">
        <f>AVERAGE(E9:E11)</f>
        <v>8.7000000000000011</v>
      </c>
      <c r="F12" s="20">
        <f>AVERAGE(F9:F11)</f>
        <v>81.033333333333331</v>
      </c>
      <c r="G12" s="21"/>
      <c r="H12" s="22">
        <f>AVERAGE(H9:H11)</f>
        <v>7.5333333333333341</v>
      </c>
      <c r="I12" s="23"/>
      <c r="J12" s="24">
        <f>AVERAGE(J9:J11)</f>
        <v>10.666666666666666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3" t="s">
        <v>25</v>
      </c>
      <c r="C14" s="16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183</v>
      </c>
      <c r="F16" s="27" t="s">
        <v>186</v>
      </c>
      <c r="G16" s="27" t="s">
        <v>184</v>
      </c>
      <c r="H16" s="27" t="s">
        <v>167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0.31597222222222221</v>
      </c>
      <c r="D17" s="28">
        <v>0.31736111111111115</v>
      </c>
      <c r="E17" s="28">
        <v>0.34513888888888888</v>
      </c>
      <c r="F17" s="28">
        <v>0.36874999999999997</v>
      </c>
      <c r="G17" s="28">
        <v>0.50624999999999998</v>
      </c>
      <c r="H17" s="28">
        <v>0.7715277777777777</v>
      </c>
      <c r="I17" s="28"/>
      <c r="J17" s="28"/>
      <c r="K17" s="28"/>
      <c r="L17" s="28"/>
      <c r="M17" s="28"/>
      <c r="N17" s="28"/>
      <c r="O17" s="28"/>
      <c r="P17" s="28">
        <v>0.77500000000000002</v>
      </c>
    </row>
    <row r="18" spans="2:16" ht="14.15" customHeight="1">
      <c r="B18" s="35" t="s">
        <v>43</v>
      </c>
      <c r="C18" s="27">
        <v>8434</v>
      </c>
      <c r="D18" s="27">
        <v>8435</v>
      </c>
      <c r="E18" s="27">
        <v>8453</v>
      </c>
      <c r="F18" s="27">
        <v>8466</v>
      </c>
      <c r="G18" s="27">
        <v>8551</v>
      </c>
      <c r="H18" s="27">
        <v>8636</v>
      </c>
      <c r="I18" s="27"/>
      <c r="J18" s="27"/>
      <c r="K18" s="27"/>
      <c r="L18" s="27"/>
      <c r="M18" s="27"/>
      <c r="N18" s="27"/>
      <c r="O18" s="27"/>
      <c r="P18" s="27">
        <v>8641</v>
      </c>
    </row>
    <row r="19" spans="2:16" ht="14.15" customHeight="1" thickBot="1">
      <c r="B19" s="13" t="s">
        <v>44</v>
      </c>
      <c r="C19" s="29"/>
      <c r="D19" s="27">
        <v>8446</v>
      </c>
      <c r="E19" s="30">
        <v>8465</v>
      </c>
      <c r="F19" s="30">
        <v>8550</v>
      </c>
      <c r="G19" s="30">
        <v>8635</v>
      </c>
      <c r="H19" s="30">
        <v>8640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13</v>
      </c>
      <c r="F20" s="33">
        <f t="shared" si="0"/>
        <v>85</v>
      </c>
      <c r="G20" s="33">
        <f t="shared" si="0"/>
        <v>85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5" t="s">
        <v>46</v>
      </c>
      <c r="C22" s="35" t="s">
        <v>21</v>
      </c>
      <c r="D22" s="35" t="s">
        <v>23</v>
      </c>
      <c r="E22" s="35" t="s">
        <v>47</v>
      </c>
      <c r="F22" s="176" t="s">
        <v>48</v>
      </c>
      <c r="G22" s="176"/>
      <c r="H22" s="176"/>
      <c r="I22" s="176"/>
      <c r="J22" s="35" t="s">
        <v>21</v>
      </c>
      <c r="K22" s="35" t="s">
        <v>23</v>
      </c>
      <c r="L22" s="35" t="s">
        <v>47</v>
      </c>
      <c r="M22" s="176" t="s">
        <v>48</v>
      </c>
      <c r="N22" s="176"/>
      <c r="O22" s="176"/>
      <c r="P22" s="176"/>
    </row>
    <row r="23" spans="2:16" ht="13.5" customHeight="1">
      <c r="B23" s="175"/>
      <c r="C23" s="106"/>
      <c r="D23" s="106"/>
      <c r="E23" s="36" t="s">
        <v>49</v>
      </c>
      <c r="F23" s="174"/>
      <c r="G23" s="174"/>
      <c r="H23" s="174"/>
      <c r="I23" s="174"/>
      <c r="J23" s="106"/>
      <c r="K23" s="106"/>
      <c r="L23" s="36" t="s">
        <v>50</v>
      </c>
      <c r="M23" s="174"/>
      <c r="N23" s="174"/>
      <c r="O23" s="174"/>
      <c r="P23" s="174"/>
    </row>
    <row r="24" spans="2:16" ht="13.5" customHeight="1">
      <c r="B24" s="175"/>
      <c r="C24" s="106">
        <v>0.32777777777777778</v>
      </c>
      <c r="D24" s="106">
        <v>0.32916666666666666</v>
      </c>
      <c r="E24" s="113" t="s">
        <v>175</v>
      </c>
      <c r="F24" s="174" t="s">
        <v>193</v>
      </c>
      <c r="G24" s="174"/>
      <c r="H24" s="174"/>
      <c r="I24" s="174"/>
      <c r="J24" s="106"/>
      <c r="K24" s="106"/>
      <c r="L24" s="36" t="s">
        <v>52</v>
      </c>
      <c r="M24" s="174"/>
      <c r="N24" s="174"/>
      <c r="O24" s="174"/>
      <c r="P24" s="174"/>
    </row>
    <row r="25" spans="2:16" ht="13.5" customHeight="1">
      <c r="B25" s="175"/>
      <c r="C25" s="106"/>
      <c r="D25" s="106"/>
      <c r="E25" s="113" t="s">
        <v>176</v>
      </c>
      <c r="F25" s="177"/>
      <c r="G25" s="174"/>
      <c r="H25" s="174"/>
      <c r="I25" s="174"/>
      <c r="J25" s="106"/>
      <c r="K25" s="106"/>
      <c r="L25" s="36" t="s">
        <v>51</v>
      </c>
      <c r="M25" s="174"/>
      <c r="N25" s="174"/>
      <c r="O25" s="174"/>
      <c r="P25" s="174"/>
    </row>
    <row r="26" spans="2:16" ht="13.5" customHeight="1">
      <c r="B26" s="175"/>
      <c r="C26" s="106">
        <v>0.33194444444444443</v>
      </c>
      <c r="D26" s="106">
        <v>0.33333333333333331</v>
      </c>
      <c r="E26" s="113" t="s">
        <v>169</v>
      </c>
      <c r="F26" s="174" t="s">
        <v>194</v>
      </c>
      <c r="G26" s="174"/>
      <c r="H26" s="174"/>
      <c r="I26" s="174"/>
      <c r="J26" s="106"/>
      <c r="K26" s="106"/>
      <c r="L26" s="36" t="s">
        <v>49</v>
      </c>
      <c r="M26" s="174"/>
      <c r="N26" s="174"/>
      <c r="O26" s="174"/>
      <c r="P26" s="17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3" t="s">
        <v>53</v>
      </c>
      <c r="C28" s="163"/>
      <c r="D28" s="16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0.29791666666666666</v>
      </c>
      <c r="D30" s="43">
        <v>0.13819444444444443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0.43611111111111112</v>
      </c>
    </row>
    <row r="31" spans="2:16" ht="14.15" customHeight="1">
      <c r="B31" s="37" t="s">
        <v>174</v>
      </c>
      <c r="C31" s="47">
        <v>0.31875000000000003</v>
      </c>
      <c r="D31" s="7">
        <v>0.13819444444444443</v>
      </c>
      <c r="E31" s="7"/>
      <c r="F31" s="7"/>
      <c r="G31" s="7"/>
      <c r="H31" s="7"/>
      <c r="I31" s="7"/>
      <c r="J31" s="7"/>
      <c r="K31" s="7">
        <v>2.1527777777777781E-2</v>
      </c>
      <c r="L31" s="7"/>
      <c r="M31" s="7"/>
      <c r="N31" s="7"/>
      <c r="O31" s="48"/>
      <c r="P31" s="46">
        <f>SUM(C31:N31)</f>
        <v>0.47847222222222224</v>
      </c>
    </row>
    <row r="32" spans="2:16" ht="14.15" customHeight="1">
      <c r="B32" s="37" t="s">
        <v>68</v>
      </c>
      <c r="C32" s="49">
        <v>0.15625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0.15625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0.16250000000000003</v>
      </c>
      <c r="D34" s="110">
        <f t="shared" ref="D34:P34" si="1">D31-D32-D33</f>
        <v>0.13819444444444443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2.1527777777777781E-2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0.32222222222222224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0" t="s">
        <v>70</v>
      </c>
      <c r="C36" s="159" t="s">
        <v>195</v>
      </c>
      <c r="D36" s="159"/>
      <c r="E36" s="159" t="s">
        <v>200</v>
      </c>
      <c r="F36" s="159"/>
      <c r="G36" s="159" t="s">
        <v>201</v>
      </c>
      <c r="H36" s="159"/>
      <c r="I36" s="159" t="s">
        <v>202</v>
      </c>
      <c r="J36" s="159"/>
      <c r="K36" s="159" t="s">
        <v>203</v>
      </c>
      <c r="L36" s="159"/>
      <c r="M36" s="159" t="s">
        <v>196</v>
      </c>
      <c r="N36" s="159"/>
      <c r="O36" s="159" t="s">
        <v>197</v>
      </c>
      <c r="P36" s="159"/>
    </row>
    <row r="37" spans="2:16" ht="18" customHeight="1">
      <c r="B37" s="161"/>
      <c r="C37" s="159" t="s">
        <v>198</v>
      </c>
      <c r="D37" s="159"/>
      <c r="E37" s="159" t="s">
        <v>204</v>
      </c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>
      <c r="B38" s="161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>
      <c r="B39" s="161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</row>
    <row r="40" spans="2:16" ht="18" customHeight="1">
      <c r="B40" s="161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>
      <c r="B41" s="162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6" t="s">
        <v>71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</row>
    <row r="44" spans="2:16" ht="14.15" customHeight="1">
      <c r="B44" s="141" t="s">
        <v>205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3"/>
    </row>
    <row r="45" spans="2:16" ht="14.15" customHeight="1">
      <c r="B45" s="141" t="s">
        <v>199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>
      <c r="B46" s="141" t="s">
        <v>189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>
      <c r="B47" s="141" t="s">
        <v>206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>
      <c r="B48" s="141" t="s">
        <v>207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>
      <c r="B49" s="141" t="s">
        <v>190</v>
      </c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>
      <c r="B50" s="18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Bot="1">
      <c r="B53" s="152" t="s">
        <v>172</v>
      </c>
      <c r="C53" s="153"/>
      <c r="D53" s="115"/>
      <c r="E53" s="115"/>
      <c r="F53" s="115"/>
      <c r="G53" s="154"/>
      <c r="H53" s="153"/>
      <c r="I53" s="153"/>
      <c r="J53" s="153"/>
      <c r="K53" s="153"/>
      <c r="L53" s="153"/>
      <c r="M53" s="153"/>
      <c r="N53" s="153"/>
      <c r="O53" s="153"/>
      <c r="P53" s="155"/>
    </row>
    <row r="54" spans="2:16" ht="14.15" customHeight="1" thickTop="1" thickBot="1">
      <c r="B54" s="147" t="s">
        <v>177</v>
      </c>
      <c r="C54" s="148"/>
      <c r="D54" s="148"/>
      <c r="E54" s="148"/>
      <c r="F54" s="112">
        <v>334</v>
      </c>
      <c r="G54" s="149"/>
      <c r="H54" s="150"/>
      <c r="I54" s="150"/>
      <c r="J54" s="150"/>
      <c r="K54" s="150"/>
      <c r="L54" s="150"/>
      <c r="M54" s="150"/>
      <c r="N54" s="150"/>
      <c r="O54" s="150"/>
      <c r="P54" s="151"/>
    </row>
    <row r="55" spans="2:16" ht="13.5" customHeight="1" thickTop="1"/>
    <row r="56" spans="2:16" ht="17.25" customHeight="1">
      <c r="B56" s="128" t="s">
        <v>72</v>
      </c>
      <c r="C56" s="12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29" t="s">
        <v>73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74</v>
      </c>
      <c r="O57" s="130"/>
      <c r="P57" s="133"/>
    </row>
    <row r="58" spans="2:16" ht="17.149999999999999" customHeight="1">
      <c r="B58" s="134" t="s">
        <v>75</v>
      </c>
      <c r="C58" s="135"/>
      <c r="D58" s="136"/>
      <c r="E58" s="134" t="s">
        <v>76</v>
      </c>
      <c r="F58" s="135"/>
      <c r="G58" s="136"/>
      <c r="H58" s="135" t="s">
        <v>77</v>
      </c>
      <c r="I58" s="135"/>
      <c r="J58" s="135"/>
      <c r="K58" s="137" t="s">
        <v>78</v>
      </c>
      <c r="L58" s="135"/>
      <c r="M58" s="138"/>
      <c r="N58" s="139"/>
      <c r="O58" s="135"/>
      <c r="P58" s="140"/>
    </row>
    <row r="59" spans="2:16" ht="20.149999999999999" customHeight="1">
      <c r="B59" s="116" t="s">
        <v>79</v>
      </c>
      <c r="C59" s="117"/>
      <c r="D59" s="58" t="b">
        <v>1</v>
      </c>
      <c r="E59" s="116" t="s">
        <v>80</v>
      </c>
      <c r="F59" s="117"/>
      <c r="G59" s="58" t="b">
        <v>1</v>
      </c>
      <c r="H59" s="124" t="s">
        <v>81</v>
      </c>
      <c r="I59" s="117"/>
      <c r="J59" s="58" t="b">
        <v>1</v>
      </c>
      <c r="K59" s="124" t="s">
        <v>82</v>
      </c>
      <c r="L59" s="117"/>
      <c r="M59" s="58" t="b">
        <v>1</v>
      </c>
      <c r="N59" s="125" t="s">
        <v>83</v>
      </c>
      <c r="O59" s="117"/>
      <c r="P59" s="58" t="b">
        <v>1</v>
      </c>
    </row>
    <row r="60" spans="2:16" ht="20.149999999999999" customHeight="1">
      <c r="B60" s="116" t="s">
        <v>84</v>
      </c>
      <c r="C60" s="117"/>
      <c r="D60" s="58" t="b">
        <v>1</v>
      </c>
      <c r="E60" s="116" t="s">
        <v>85</v>
      </c>
      <c r="F60" s="117"/>
      <c r="G60" s="58" t="b">
        <v>1</v>
      </c>
      <c r="H60" s="124" t="s">
        <v>86</v>
      </c>
      <c r="I60" s="117"/>
      <c r="J60" s="58" t="b">
        <v>1</v>
      </c>
      <c r="K60" s="124" t="s">
        <v>87</v>
      </c>
      <c r="L60" s="117"/>
      <c r="M60" s="58" t="b">
        <v>1</v>
      </c>
      <c r="N60" s="125" t="s">
        <v>88</v>
      </c>
      <c r="O60" s="117"/>
      <c r="P60" s="58" t="b">
        <v>1</v>
      </c>
    </row>
    <row r="61" spans="2:16" ht="20.149999999999999" customHeight="1">
      <c r="B61" s="116" t="s">
        <v>89</v>
      </c>
      <c r="C61" s="117"/>
      <c r="D61" s="58" t="b">
        <v>1</v>
      </c>
      <c r="E61" s="116" t="s">
        <v>90</v>
      </c>
      <c r="F61" s="117"/>
      <c r="G61" s="58" t="b">
        <v>1</v>
      </c>
      <c r="H61" s="124" t="s">
        <v>91</v>
      </c>
      <c r="I61" s="117"/>
      <c r="J61" s="58" t="b">
        <v>1</v>
      </c>
      <c r="K61" s="124" t="s">
        <v>92</v>
      </c>
      <c r="L61" s="117"/>
      <c r="M61" s="58" t="b">
        <v>1</v>
      </c>
      <c r="N61" s="125" t="s">
        <v>93</v>
      </c>
      <c r="O61" s="117"/>
      <c r="P61" s="58" t="b">
        <v>1</v>
      </c>
    </row>
    <row r="62" spans="2:16" ht="20.149999999999999" customHeight="1">
      <c r="B62" s="124" t="s">
        <v>91</v>
      </c>
      <c r="C62" s="117"/>
      <c r="D62" s="58" t="b">
        <v>1</v>
      </c>
      <c r="E62" s="116" t="s">
        <v>94</v>
      </c>
      <c r="F62" s="117"/>
      <c r="G62" s="58" t="b">
        <v>1</v>
      </c>
      <c r="H62" s="124" t="s">
        <v>95</v>
      </c>
      <c r="I62" s="117"/>
      <c r="J62" s="58" t="b">
        <v>0</v>
      </c>
      <c r="K62" s="124" t="s">
        <v>96</v>
      </c>
      <c r="L62" s="117"/>
      <c r="M62" s="58" t="b">
        <v>1</v>
      </c>
      <c r="N62" s="125" t="s">
        <v>86</v>
      </c>
      <c r="O62" s="117"/>
      <c r="P62" s="58" t="b">
        <v>1</v>
      </c>
    </row>
    <row r="63" spans="2:16" ht="20.149999999999999" customHeight="1">
      <c r="B63" s="124" t="s">
        <v>97</v>
      </c>
      <c r="C63" s="117"/>
      <c r="D63" s="58" t="b">
        <v>1</v>
      </c>
      <c r="E63" s="116" t="s">
        <v>98</v>
      </c>
      <c r="F63" s="117"/>
      <c r="G63" s="58" t="b">
        <v>1</v>
      </c>
      <c r="H63" s="68"/>
      <c r="I63" s="69"/>
      <c r="J63" s="70"/>
      <c r="K63" s="124" t="s">
        <v>99</v>
      </c>
      <c r="L63" s="117"/>
      <c r="M63" s="58" t="b">
        <v>1</v>
      </c>
      <c r="N63" s="125" t="s">
        <v>170</v>
      </c>
      <c r="O63" s="117"/>
      <c r="P63" s="58" t="b">
        <v>1</v>
      </c>
    </row>
    <row r="64" spans="2:16" ht="20.149999999999999" customHeight="1">
      <c r="B64" s="124" t="s">
        <v>100</v>
      </c>
      <c r="C64" s="117"/>
      <c r="D64" s="58" t="b">
        <v>0</v>
      </c>
      <c r="E64" s="116" t="s">
        <v>101</v>
      </c>
      <c r="F64" s="117"/>
      <c r="G64" s="58" t="b">
        <v>1</v>
      </c>
      <c r="H64" s="71"/>
      <c r="I64" s="72"/>
      <c r="J64" s="73"/>
      <c r="K64" s="126" t="s">
        <v>102</v>
      </c>
      <c r="L64" s="12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6" t="s">
        <v>165</v>
      </c>
      <c r="F65" s="11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18" t="s">
        <v>108</v>
      </c>
      <c r="C69" s="118"/>
      <c r="D69" s="81"/>
      <c r="E69" s="81"/>
      <c r="F69" s="120" t="s">
        <v>109</v>
      </c>
      <c r="G69" s="122" t="s">
        <v>110</v>
      </c>
      <c r="H69" s="81"/>
      <c r="I69" s="118" t="s">
        <v>111</v>
      </c>
      <c r="J69" s="118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19"/>
      <c r="C70" s="119"/>
      <c r="D70" s="85"/>
      <c r="E70" s="86"/>
      <c r="F70" s="121"/>
      <c r="G70" s="123"/>
      <c r="H70" s="87"/>
      <c r="I70" s="119"/>
      <c r="J70" s="119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178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-162.69999999999999</v>
      </c>
      <c r="D72" s="60">
        <v>-164.4</v>
      </c>
      <c r="E72" s="100" t="s">
        <v>121</v>
      </c>
      <c r="F72" s="60">
        <v>21.2</v>
      </c>
      <c r="G72" s="60">
        <v>18.600000000000001</v>
      </c>
      <c r="H72" s="101"/>
      <c r="I72" s="97" t="s">
        <v>122</v>
      </c>
      <c r="J72" s="59">
        <v>0</v>
      </c>
      <c r="K72" s="98" t="s">
        <v>179</v>
      </c>
      <c r="L72" s="59">
        <v>0</v>
      </c>
      <c r="M72" s="98" t="s">
        <v>123</v>
      </c>
      <c r="N72" s="59">
        <v>0</v>
      </c>
      <c r="O72" s="98" t="s">
        <v>181</v>
      </c>
      <c r="P72" s="59">
        <v>0</v>
      </c>
      <c r="Q72" s="107"/>
    </row>
    <row r="73" spans="2:17" ht="20.149999999999999" customHeight="1">
      <c r="B73" s="100" t="s">
        <v>124</v>
      </c>
      <c r="C73" s="60">
        <v>-158.1</v>
      </c>
      <c r="D73" s="60">
        <v>-159.80000000000001</v>
      </c>
      <c r="E73" s="102" t="s">
        <v>125</v>
      </c>
      <c r="F73" s="61">
        <v>27</v>
      </c>
      <c r="G73" s="61">
        <v>28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180</v>
      </c>
      <c r="P73" s="59">
        <v>1</v>
      </c>
      <c r="Q73" s="107"/>
    </row>
    <row r="74" spans="2:17" ht="20.149999999999999" customHeight="1">
      <c r="B74" s="100" t="s">
        <v>129</v>
      </c>
      <c r="C74" s="60">
        <v>-209</v>
      </c>
      <c r="D74" s="60">
        <v>-210.7</v>
      </c>
      <c r="E74" s="102" t="s">
        <v>130</v>
      </c>
      <c r="F74" s="62">
        <v>20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-125.7</v>
      </c>
      <c r="D75" s="60">
        <v>-130.4</v>
      </c>
      <c r="E75" s="102" t="s">
        <v>135</v>
      </c>
      <c r="F75" s="62">
        <v>40</v>
      </c>
      <c r="G75" s="62">
        <v>35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30.8</v>
      </c>
      <c r="D76" s="60">
        <v>28.3</v>
      </c>
      <c r="E76" s="102" t="s">
        <v>140</v>
      </c>
      <c r="F76" s="62">
        <v>40</v>
      </c>
      <c r="G76" s="62">
        <v>40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27</v>
      </c>
      <c r="D77" s="60">
        <v>24.6</v>
      </c>
      <c r="E77" s="102" t="s">
        <v>145</v>
      </c>
      <c r="F77" s="62">
        <v>255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24.6</v>
      </c>
      <c r="D78" s="60">
        <v>22.3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>
      <c r="B79" s="100" t="s">
        <v>154</v>
      </c>
      <c r="C79" s="60">
        <v>23.4</v>
      </c>
      <c r="D79" s="60">
        <v>21</v>
      </c>
      <c r="E79" s="100" t="s">
        <v>155</v>
      </c>
      <c r="F79" s="60">
        <v>14.5</v>
      </c>
      <c r="G79" s="60">
        <v>10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3.2499999999999997E-5</v>
      </c>
      <c r="D80" s="64">
        <v>3.18E-5</v>
      </c>
      <c r="E80" s="102" t="s">
        <v>160</v>
      </c>
      <c r="F80" s="61">
        <v>68.099999999999994</v>
      </c>
      <c r="G80" s="61">
        <v>78.5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7" t="s">
        <v>164</v>
      </c>
      <c r="C84" s="167"/>
    </row>
    <row r="85" spans="2:16" ht="15" customHeight="1">
      <c r="B85" s="168" t="s">
        <v>182</v>
      </c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70"/>
    </row>
    <row r="86" spans="2:16" ht="15" customHeight="1">
      <c r="B86" s="171" t="s">
        <v>188</v>
      </c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3"/>
    </row>
    <row r="87" spans="2:16" ht="15" customHeight="1">
      <c r="B87" s="171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3"/>
    </row>
    <row r="88" spans="2:16" ht="15" customHeight="1">
      <c r="B88" s="171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3"/>
    </row>
    <row r="89" spans="2:16" ht="15" customHeight="1">
      <c r="B89" s="171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3"/>
    </row>
    <row r="90" spans="2:16" ht="15" customHeight="1">
      <c r="B90" s="171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3"/>
    </row>
    <row r="91" spans="2:16" ht="15" customHeight="1">
      <c r="B91" s="171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3"/>
    </row>
    <row r="92" spans="2:16" ht="15" customHeight="1">
      <c r="B92" s="171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3"/>
    </row>
    <row r="93" spans="2:16" ht="15" customHeight="1">
      <c r="B93" s="171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3"/>
    </row>
    <row r="94" spans="2:16" ht="15" customHeight="1">
      <c r="B94" s="171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3"/>
    </row>
    <row r="95" spans="2:16" ht="15" customHeight="1">
      <c r="B95" s="171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3"/>
    </row>
    <row r="96" spans="2:16" ht="15" customHeight="1">
      <c r="B96" s="171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3"/>
    </row>
    <row r="97" spans="2:16" ht="15" customHeight="1">
      <c r="B97" s="171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3"/>
    </row>
    <row r="98" spans="2:16" ht="15" customHeight="1">
      <c r="B98" s="171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3"/>
    </row>
    <row r="99" spans="2:16" ht="15" customHeight="1">
      <c r="B99" s="178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80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2024-05-02T19:23:42Z</dcterms:modified>
</cp:coreProperties>
</file>