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<sst xmlns="http://schemas.openxmlformats.org/spreadsheetml/2006/main" count="214" uniqueCount="201">
  <si>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</si>
  <si>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</si>
  <si>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</si>
  <si>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</si>
  <si>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</si>
  <si>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</si>
  <si>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</si>
  <si>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</si>
  <si>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</si>
  <si>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</si>
  <si>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</si>
  <si>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</si>
  <si>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</si>
  <si>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</si>
  <si>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</si>
  <si>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</si>
  <si>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</si>
  <si>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</si>
  <si>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</si>
  <si>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</si>
  <si>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</si>
  <si>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</si>
  <si>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</si>
  <si>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</si>
  <si>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</si>
  <si>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</si>
  <si>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</si>
  <si>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</si>
  <si>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</si>
  <si>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</si>
  <si>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</si>
  <si>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</si>
  <si>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</si>
  <si>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</si>
  <si>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</si>
  <si>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</si>
  <si>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</si>
  <si>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</si>
  <si>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</si>
  <si>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</si>
  <si>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</si>
  <si>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</si>
  <si>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</si>
  <si>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</si>
  <si>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</si>
  <si>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</si>
  <si>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</si>
  <si>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</si>
  <si>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</si>
  <si>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</si>
  <si>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</si>
  <si>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</si>
  <si>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</si>
  <si>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</si>
  <si>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</si>
  <si>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</si>
  <si>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</si>
  <si>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</si>
  <si>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</si>
  <si>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</si>
  <si>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</si>
  <si>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</si>
  <si>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</si>
  <si>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</si>
  <si>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</si>
  <si>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</si>
  <si>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</si>
  <si>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</si>
  <si>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</si>
  <si>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</si>
  <si>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</si>
  <si>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</si>
  <si>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</si>
  <si>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</si>
  <si>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</si>
  <si>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</si>
  <si>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</si>
  <si>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</si>
  <si>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</si>
  <si>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</si>
  <si>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</si>
  <si>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</si>
  <si>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</si>
  <si>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</si>
  <si>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</si>
  <si>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</si>
  <si>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</si>
  <si>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</si>
  <si>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</si>
  <si>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</si>
  <si>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</si>
  <si>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</si>
  <si>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</si>
  <si>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</si>
  <si>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</si>
  <si>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</si>
  <si>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</si>
  <si>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</si>
  <si>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</si>
  <si>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</si>
  <si>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</si>
  <si>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</si>
  <si>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</si>
  <si>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</si>
  <si>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</si>
  <si>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</si>
  <si>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</si>
  <si>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</si>
  <si>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</si>
  <si>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</si>
  <si>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</si>
  <si>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</si>
  <si>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</si>
  <si>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</si>
  <si>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</si>
  <si>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</si>
  <si>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</si>
  <si>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</si>
  <si>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</si>
  <si>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</si>
  <si>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</si>
  <si>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</si>
  <si>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</si>
  <si>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</si>
  <si>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</si>
  <si>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</si>
  <si>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</si>
  <si>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</si>
  <si>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</si>
  <si>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</si>
  <si>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</si>
  <si>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</si>
  <si>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</si>
  <si>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</si>
  <si>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</si>
  <si>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</si>
  <si>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</si>
  <si>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</si>
  <si>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</si>
  <si>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</si>
  <si>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</si>
  <si>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</si>
  <si>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</si>
  <si>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</si>
  <si>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</si>
  <si>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</si>
  <si>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</si>
  <si>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</si>
  <si>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</si>
  <si>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</si>
  <si>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</si>
  <si>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</si>
  <si>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</si>
  <si>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</si>
  <si>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</si>
  <si>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</si>
  <si>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</si>
  <si>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</si>
  <si>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</si>
  <si>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</si>
  <si>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</si>
  <si>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</si>
  <si>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</si>
  <si>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</si>
  <si>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</si>
  <si>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</si>
  <si>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</si>
  <si>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</si>
  <si>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</si>
  <si>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</si>
  <si>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</si>
  <si>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</si>
  <si>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</si>
  <si>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</si>
  <si>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</si>
  <si>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</si>
  <si>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</si>
  <si>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</si>
  <si>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</si>
  <si>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</si>
  <si>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</si>
  <si>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</si>
  <si>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</si>
  <si>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</si>
  <si>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</si>
  <si>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</si>
  <si>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김예은</t>
  </si>
  <si>
    <t>KSP</t>
  </si>
  <si>
    <t>x</t>
  </si>
  <si>
    <t>40s/27k</t>
  </si>
  <si>
    <t>M_007425-007426:M</t>
  </si>
  <si>
    <t>달빛에 의해 영상이 saturation되어 BLG11, BLG12, BLG14, BLG15을 빼고 관측 함</t>
  </si>
  <si>
    <t>[16:00] 이후로 BLG16, BLG18도 부분적으로 saturation 되기 시작해서 지켜보다가 [18:30]부터 제외 함</t>
  </si>
  <si>
    <t>L_007500-007684</t>
  </si>
  <si>
    <t>ESE</t>
  </si>
  <si>
    <t>NE</t>
  </si>
  <si>
    <t>E_007701</t>
  </si>
  <si>
    <t>30s/25k 20s/23k</t>
  </si>
  <si>
    <t>25s/24k 16s/25k</t>
  </si>
  <si>
    <t>E_007701 gmon을 종료하고 flat 촬영을 기다리던 중 BLG 스크립트를 멈추지 않아서 촬영된 영상</t>
  </si>
  <si>
    <t>플로우미터 1.5에서 FSA 습도 9%~12% 유지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</si>
</sst>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6" zoomScale="140" zoomScaleNormal="14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45409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0.36944444444444446</v>
      </c>
      <c r="D9" s="8">
        <v>1.6</v>
      </c>
      <c r="E9" s="8">
        <v>13.9</v>
      </c>
      <c r="F9" s="8">
        <v>53.2</v>
      </c>
      <c r="G9" s="36" t="s">
        <v>194</v>
      </c>
      <c r="H9" s="8">
        <v>3.6</v>
      </c>
      <c r="I9" s="36">
        <v>84.3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1.7</v>
      </c>
      <c r="E10" s="8">
        <v>11.9</v>
      </c>
      <c r="F10" s="8">
        <v>63.6</v>
      </c>
      <c r="G10" s="36" t="s">
        <v>194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0.80069444444444438</v>
      </c>
      <c r="D11" s="15">
        <v>1.1000000000000001</v>
      </c>
      <c r="E11" s="15">
        <v>11.3</v>
      </c>
      <c r="F11" s="15">
        <v>72.900000000000006</v>
      </c>
      <c r="G11" s="36" t="s">
        <v>195</v>
      </c>
      <c r="H11" s="15">
        <v>3.1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24.431250000000002</v>
      </c>
      <c r="D12" s="19">
        <f>AVERAGE(D9:D11)</f>
        <v>1.4666666666666668</v>
      </c>
      <c r="E12" s="19">
        <f>AVERAGE(E9:E11)</f>
        <v>12.366666666666667</v>
      </c>
      <c r="F12" s="20">
        <f>AVERAGE(F9:F11)</f>
        <v>63.233333333333341</v>
      </c>
      <c r="G12" s="21"/>
      <c r="H12" s="22">
        <f>AVERAGE(H9:H11)</f>
        <v>2.5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187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0.32013888888888892</v>
      </c>
      <c r="D17" s="28">
        <v>0.3215277777777778</v>
      </c>
      <c r="E17" s="28">
        <v>0.34861111111111115</v>
      </c>
      <c r="F17" s="28">
        <v>0.36944444444444446</v>
      </c>
      <c r="G17" s="28">
        <v>0.52638888888888891</v>
      </c>
      <c r="H17" s="28">
        <v>0.8305555555555556</v>
      </c>
      <c r="I17" s="28"/>
      <c r="J17" s="28"/>
      <c r="K17" s="28"/>
      <c r="L17" s="28"/>
      <c r="M17" s="28"/>
      <c r="N17" s="28"/>
      <c r="O17" s="28"/>
      <c r="P17" s="28">
        <v>0.84444444444444444</v>
      </c>
    </row>
    <row r="18" spans="2:16" ht="14.15" customHeight="1">
      <c r="B18" s="35" t="s">
        <v>43</v>
      </c>
      <c r="C18" s="27">
        <v>7371</v>
      </c>
      <c r="D18" s="27">
        <v>7372</v>
      </c>
      <c r="E18" s="27">
        <v>7389</v>
      </c>
      <c r="F18" s="27">
        <v>7402</v>
      </c>
      <c r="G18" s="27">
        <v>7499</v>
      </c>
      <c r="H18" s="27">
        <v>7702</v>
      </c>
      <c r="I18" s="27"/>
      <c r="J18" s="27"/>
      <c r="K18" s="27"/>
      <c r="L18" s="27"/>
      <c r="M18" s="27"/>
      <c r="N18" s="27"/>
      <c r="O18" s="27"/>
      <c r="P18" s="27">
        <v>7713</v>
      </c>
    </row>
    <row r="19" spans="2:16" ht="14.15" customHeight="1" thickBot="1">
      <c r="B19" s="13" t="s">
        <v>44</v>
      </c>
      <c r="C19" s="29"/>
      <c r="D19" s="27">
        <v>7379</v>
      </c>
      <c r="E19" s="30">
        <v>7401</v>
      </c>
      <c r="F19" s="30">
        <v>7498</v>
      </c>
      <c r="G19" s="30">
        <v>7701</v>
      </c>
      <c r="H19" s="30">
        <v>7712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8</v>
      </c>
      <c r="E20" s="33">
        <f t="shared" ref="E20:O20" si="0">IF(ISNUMBER(E18),E19-E18+1,"")</f>
        <v>13</v>
      </c>
      <c r="F20" s="33">
        <f t="shared" si="0"/>
        <v>97</v>
      </c>
      <c r="G20" s="33">
        <f t="shared" si="0"/>
        <v>203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 t="s">
        <v>188</v>
      </c>
      <c r="G24" s="130"/>
      <c r="H24" s="130"/>
      <c r="I24" s="130"/>
      <c r="J24" s="106">
        <v>0.8305555555555556</v>
      </c>
      <c r="K24" s="106">
        <v>0.83194444444444438</v>
      </c>
      <c r="L24" s="36" t="s">
        <v>52</v>
      </c>
      <c r="M24" s="130" t="s">
        <v>197</v>
      </c>
      <c r="N24" s="130"/>
      <c r="O24" s="130"/>
      <c r="P24" s="130"/>
    </row>
    <row r="25" spans="2:16" ht="13.5" customHeight="1">
      <c r="B25" s="131"/>
      <c r="C25" s="106"/>
      <c r="D25" s="106"/>
      <c r="E25" s="113" t="s">
        <v>176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>
        <v>0.3354166666666667</v>
      </c>
      <c r="D26" s="106">
        <v>0.3354166666666667</v>
      </c>
      <c r="E26" s="113" t="s">
        <v>169</v>
      </c>
      <c r="F26" s="130" t="s">
        <v>189</v>
      </c>
      <c r="G26" s="130"/>
      <c r="H26" s="130"/>
      <c r="I26" s="130"/>
      <c r="J26" s="106">
        <v>0.8340277777777777</v>
      </c>
      <c r="K26" s="106">
        <v>0.8354166666666667</v>
      </c>
      <c r="L26" s="36" t="s">
        <v>49</v>
      </c>
      <c r="M26" s="130" t="s">
        <v>198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0.28194444444444444</v>
      </c>
      <c r="D30" s="43">
        <v>0.14930555555555555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0.43125000000000002</v>
      </c>
    </row>
    <row r="31" spans="2:16" ht="14.15" customHeight="1">
      <c r="B31" s="37" t="s">
        <v>174</v>
      </c>
      <c r="C31" s="47">
        <v>0.30069444444444443</v>
      </c>
      <c r="D31" s="7">
        <v>0.15694444444444444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0.47499999999999998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0.30069444444444443</v>
      </c>
      <c r="D34" s="110">
        <f t="shared" ref="D34:P34" si="1">D31-D32-D33</f>
        <v>0.15694444444444444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0.47499999999999998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 t="s">
        <v>190</v>
      </c>
      <c r="D36" s="134"/>
      <c r="E36" s="134" t="s">
        <v>193</v>
      </c>
      <c r="F36" s="134"/>
      <c r="G36" s="134" t="s">
        <v>196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191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199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1531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-162.1</v>
      </c>
      <c r="D72" s="60">
        <v>-163.80000000000001</v>
      </c>
      <c r="E72" s="100" t="s">
        <v>121</v>
      </c>
      <c r="F72" s="60">
        <v>22.6</v>
      </c>
      <c r="G72" s="60">
        <v>19.8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-157.30000000000001</v>
      </c>
      <c r="D73" s="60">
        <v>-159.30000000000001</v>
      </c>
      <c r="E73" s="102" t="s">
        <v>125</v>
      </c>
      <c r="F73" s="61">
        <v>24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-209.8</v>
      </c>
      <c r="D74" s="60">
        <v>-210.5</v>
      </c>
      <c r="E74" s="102" t="s">
        <v>130</v>
      </c>
      <c r="F74" s="62">
        <v>15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-124.7</v>
      </c>
      <c r="D75" s="60">
        <v>-128.9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32.200000000000003</v>
      </c>
      <c r="D76" s="60">
        <v>29.5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28.4</v>
      </c>
      <c r="D77" s="60">
        <v>25.8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26.1</v>
      </c>
      <c r="D78" s="60">
        <v>23.5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24.9</v>
      </c>
      <c r="D79" s="60">
        <v>22.3</v>
      </c>
      <c r="E79" s="100" t="s">
        <v>155</v>
      </c>
      <c r="F79" s="60">
        <v>15.9</v>
      </c>
      <c r="G79" s="60">
        <v>12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3.1399999999999998E-5</v>
      </c>
      <c r="D80" s="64">
        <v>3.1300000000000002E-5</v>
      </c>
      <c r="E80" s="102" t="s">
        <v>160</v>
      </c>
      <c r="F80" s="61">
        <v>58.4</v>
      </c>
      <c r="G80" s="61">
        <v>79.8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200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2024-04-27T20:43:59Z</dcterms:modified>
</cp:coreProperties>
</file>